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240" yWindow="255" windowWidth="11580" windowHeight="6165"/>
  </bookViews>
  <sheets>
    <sheet name="Managementreport" sheetId="1" r:id="rId1"/>
  </sheets>
  <definedNames>
    <definedName name="abc" localSheetId="0">Managementreport!$A$1:$J$75</definedName>
    <definedName name="Print_Area" localSheetId="0">Managementreport!$A$1:$J$80</definedName>
  </definedNames>
  <calcPr calcId="145621"/>
</workbook>
</file>

<file path=xl/calcChain.xml><?xml version="1.0" encoding="utf-8"?>
<calcChain xmlns="http://schemas.openxmlformats.org/spreadsheetml/2006/main">
  <c r="P51" i="1" l="1"/>
  <c r="Q51" i="1" s="1"/>
  <c r="O51" i="1"/>
  <c r="M51" i="1"/>
  <c r="N51" i="1" s="1"/>
  <c r="K51" i="1" s="1"/>
  <c r="J51" i="1" s="1"/>
  <c r="L51" i="1"/>
  <c r="H51" i="1"/>
  <c r="E51" i="1"/>
  <c r="P50" i="1"/>
  <c r="O50" i="1"/>
  <c r="Q50" i="1" s="1"/>
  <c r="M50" i="1"/>
  <c r="N50" i="1" s="1"/>
  <c r="L50" i="1"/>
  <c r="H50" i="1"/>
  <c r="E50" i="1"/>
  <c r="P47" i="1"/>
  <c r="O47" i="1"/>
  <c r="M47" i="1"/>
  <c r="L47" i="1"/>
  <c r="H47" i="1"/>
  <c r="E47" i="1"/>
  <c r="P46" i="1"/>
  <c r="O46" i="1"/>
  <c r="Q46" i="1" s="1"/>
  <c r="M46" i="1"/>
  <c r="L46" i="1"/>
  <c r="H46" i="1"/>
  <c r="E46" i="1"/>
  <c r="P45" i="1"/>
  <c r="O45" i="1"/>
  <c r="Q45" i="1" s="1"/>
  <c r="M45" i="1"/>
  <c r="L45" i="1"/>
  <c r="H45" i="1"/>
  <c r="E45" i="1"/>
  <c r="P44" i="1"/>
  <c r="O44" i="1"/>
  <c r="Q44" i="1" s="1"/>
  <c r="M44" i="1"/>
  <c r="L44" i="1"/>
  <c r="H44" i="1"/>
  <c r="E44" i="1"/>
  <c r="P43" i="1"/>
  <c r="O43" i="1"/>
  <c r="Q43" i="1" s="1"/>
  <c r="M43" i="1"/>
  <c r="L43" i="1"/>
  <c r="H43" i="1"/>
  <c r="E43" i="1"/>
  <c r="E38" i="1"/>
  <c r="H38" i="1"/>
  <c r="L38" i="1"/>
  <c r="M38" i="1"/>
  <c r="O38" i="1"/>
  <c r="P38" i="1"/>
  <c r="Q38" i="1" s="1"/>
  <c r="K50" i="1" l="1"/>
  <c r="J50" i="1" s="1"/>
  <c r="Q47" i="1"/>
  <c r="N43" i="1"/>
  <c r="K43" i="1" s="1"/>
  <c r="J43" i="1" s="1"/>
  <c r="N44" i="1"/>
  <c r="K44" i="1" s="1"/>
  <c r="J44" i="1" s="1"/>
  <c r="N45" i="1"/>
  <c r="K45" i="1" s="1"/>
  <c r="J45" i="1" s="1"/>
  <c r="N46" i="1"/>
  <c r="K46" i="1" s="1"/>
  <c r="J46" i="1" s="1"/>
  <c r="N47" i="1"/>
  <c r="K47" i="1" s="1"/>
  <c r="J47" i="1" s="1"/>
  <c r="N38" i="1"/>
  <c r="K38" i="1" s="1"/>
  <c r="J38" i="1" s="1"/>
  <c r="E41" i="1"/>
  <c r="P39" i="1"/>
  <c r="P40" i="1"/>
  <c r="P41" i="1"/>
  <c r="P42" i="1"/>
  <c r="P48" i="1"/>
  <c r="P49" i="1"/>
  <c r="P52" i="1"/>
  <c r="P53" i="1"/>
  <c r="P54" i="1"/>
  <c r="M39" i="1"/>
  <c r="M40" i="1"/>
  <c r="M42" i="1"/>
  <c r="M48" i="1"/>
  <c r="M49" i="1"/>
  <c r="M52" i="1"/>
  <c r="M53" i="1"/>
  <c r="M54" i="1"/>
  <c r="I15" i="1" l="1"/>
  <c r="G15" i="1"/>
  <c r="F15" i="1"/>
  <c r="D15" i="1"/>
  <c r="C15" i="1"/>
  <c r="L39" i="1" l="1"/>
  <c r="N39" i="1" s="1"/>
  <c r="O39" i="1"/>
  <c r="Q39" i="1" s="1"/>
  <c r="L40" i="1"/>
  <c r="N40" i="1" s="1"/>
  <c r="O40" i="1"/>
  <c r="Q40" i="1" s="1"/>
  <c r="L41" i="1"/>
  <c r="O41" i="1"/>
  <c r="Q41" i="1" s="1"/>
  <c r="L42" i="1"/>
  <c r="N42" i="1" s="1"/>
  <c r="O42" i="1"/>
  <c r="Q42" i="1" s="1"/>
  <c r="L48" i="1"/>
  <c r="N48" i="1" s="1"/>
  <c r="O48" i="1"/>
  <c r="Q48" i="1" s="1"/>
  <c r="L49" i="1"/>
  <c r="N49" i="1" s="1"/>
  <c r="O49" i="1"/>
  <c r="Q49" i="1" s="1"/>
  <c r="L52" i="1"/>
  <c r="N52" i="1" s="1"/>
  <c r="O52" i="1"/>
  <c r="Q52" i="1" s="1"/>
  <c r="L53" i="1"/>
  <c r="N53" i="1" s="1"/>
  <c r="O53" i="1"/>
  <c r="Q53" i="1" s="1"/>
  <c r="L54" i="1"/>
  <c r="N54" i="1" s="1"/>
  <c r="O54" i="1"/>
  <c r="Q54" i="1" s="1"/>
  <c r="H39" i="1"/>
  <c r="H40" i="1"/>
  <c r="H41" i="1"/>
  <c r="H42" i="1"/>
  <c r="H48" i="1"/>
  <c r="H49" i="1"/>
  <c r="H52" i="1"/>
  <c r="H53" i="1"/>
  <c r="H54" i="1"/>
  <c r="K39" i="1" l="1"/>
  <c r="J39" i="1" s="1"/>
  <c r="K41" i="1"/>
  <c r="J41" i="1" s="1"/>
  <c r="M41" i="1"/>
  <c r="N41" i="1" s="1"/>
  <c r="K42" i="1"/>
  <c r="J42" i="1" s="1"/>
  <c r="K40" i="1"/>
  <c r="J40" i="1" s="1"/>
  <c r="K54" i="1"/>
  <c r="J54" i="1" s="1"/>
  <c r="K53" i="1"/>
  <c r="J53" i="1" s="1"/>
  <c r="K52" i="1"/>
  <c r="J52" i="1" s="1"/>
  <c r="K49" i="1"/>
  <c r="J49" i="1" s="1"/>
  <c r="K48" i="1"/>
  <c r="J48" i="1" s="1"/>
  <c r="P26" i="1"/>
  <c r="O26" i="1"/>
  <c r="M26" i="1"/>
  <c r="L26" i="1"/>
  <c r="N26" i="1" l="1"/>
  <c r="Q26" i="1"/>
  <c r="K26" i="1"/>
  <c r="J26" i="1" s="1"/>
  <c r="H24" i="1"/>
  <c r="H26" i="1"/>
  <c r="E26" i="1"/>
  <c r="H10" i="1" l="1"/>
  <c r="H11" i="1"/>
  <c r="E10" i="1"/>
  <c r="E11" i="1"/>
  <c r="K35" i="1" l="1"/>
  <c r="M31" i="1" l="1"/>
  <c r="O31" i="1"/>
  <c r="P31" i="1" s="1"/>
  <c r="Q31" i="1" s="1"/>
  <c r="M32" i="1"/>
  <c r="O32" i="1"/>
  <c r="P32" i="1" s="1"/>
  <c r="Q32" i="1" s="1"/>
  <c r="M33" i="1"/>
  <c r="O33" i="1"/>
  <c r="P33" i="1"/>
  <c r="O34" i="1"/>
  <c r="P34" i="1" s="1"/>
  <c r="Q34" i="1" s="1"/>
  <c r="L31" i="1"/>
  <c r="L32" i="1"/>
  <c r="L33" i="1"/>
  <c r="L34" i="1"/>
  <c r="M34" i="1" s="1"/>
  <c r="N34" i="1" s="1"/>
  <c r="N32" i="1" l="1"/>
  <c r="K32" i="1" s="1"/>
  <c r="J32" i="1" s="1"/>
  <c r="N31" i="1"/>
  <c r="K31" i="1" s="1"/>
  <c r="J31" i="1" s="1"/>
  <c r="Q33" i="1"/>
  <c r="N33" i="1"/>
  <c r="K34" i="1"/>
  <c r="J34" i="1" s="1"/>
  <c r="K33" i="1" l="1"/>
  <c r="J33" i="1" s="1"/>
  <c r="J35" i="1"/>
  <c r="P16" i="1"/>
  <c r="P18" i="1"/>
  <c r="P20" i="1"/>
  <c r="P23" i="1"/>
  <c r="P24" i="1"/>
  <c r="P25" i="1"/>
  <c r="P7" i="1"/>
  <c r="P12" i="1"/>
  <c r="P11" i="1"/>
  <c r="P13" i="1"/>
  <c r="P14" i="1"/>
  <c r="O10" i="1"/>
  <c r="P10" i="1" s="1"/>
  <c r="O11" i="1"/>
  <c r="O13" i="1"/>
  <c r="L10" i="1"/>
  <c r="L11" i="1"/>
  <c r="L13" i="1"/>
  <c r="M10" i="1"/>
  <c r="M11" i="1"/>
  <c r="M7" i="1"/>
  <c r="M8" i="1"/>
  <c r="M9" i="1"/>
  <c r="M13" i="1"/>
  <c r="N13" i="1" s="1"/>
  <c r="M14" i="1"/>
  <c r="M16" i="1"/>
  <c r="M18" i="1"/>
  <c r="M20" i="1"/>
  <c r="M23" i="1"/>
  <c r="M25" i="1"/>
  <c r="N10" i="1" l="1"/>
  <c r="K10" i="1" s="1"/>
  <c r="J10" i="1" s="1"/>
  <c r="N11" i="1"/>
  <c r="K11" i="1" s="1"/>
  <c r="J11" i="1" s="1"/>
  <c r="O28" i="1"/>
  <c r="P28" i="1" s="1"/>
  <c r="Q28" i="1" s="1"/>
  <c r="L28" i="1"/>
  <c r="M28" i="1" s="1"/>
  <c r="O25" i="1"/>
  <c r="Q25" i="1" s="1"/>
  <c r="L25" i="1"/>
  <c r="O24" i="1"/>
  <c r="Q24" i="1" s="1"/>
  <c r="L24" i="1"/>
  <c r="M24" i="1" s="1"/>
  <c r="O23" i="1"/>
  <c r="Q23" i="1" s="1"/>
  <c r="L23" i="1"/>
  <c r="O20" i="1"/>
  <c r="Q20" i="1" s="1"/>
  <c r="L20" i="1"/>
  <c r="O19" i="1"/>
  <c r="P19" i="1" s="1"/>
  <c r="Q19" i="1" s="1"/>
  <c r="L19" i="1"/>
  <c r="M19" i="1" s="1"/>
  <c r="O18" i="1"/>
  <c r="Q18" i="1" s="1"/>
  <c r="L18" i="1"/>
  <c r="O17" i="1"/>
  <c r="L17" i="1"/>
  <c r="M17" i="1" s="1"/>
  <c r="O16" i="1"/>
  <c r="Q16" i="1" s="1"/>
  <c r="L16" i="1"/>
  <c r="O14" i="1"/>
  <c r="Q14" i="1" s="1"/>
  <c r="L14" i="1"/>
  <c r="N14" i="1" s="1"/>
  <c r="Q13" i="1"/>
  <c r="O9" i="1"/>
  <c r="L9" i="1"/>
  <c r="N9" i="1" s="1"/>
  <c r="O12" i="1"/>
  <c r="Q12" i="1" s="1"/>
  <c r="L12" i="1"/>
  <c r="O8" i="1"/>
  <c r="P8" i="1" s="1"/>
  <c r="Q8" i="1" s="1"/>
  <c r="L8" i="1"/>
  <c r="O7" i="1"/>
  <c r="Q7" i="1" s="1"/>
  <c r="L7" i="1"/>
  <c r="O6" i="1"/>
  <c r="P6" i="1" s="1"/>
  <c r="Q6" i="1" s="1"/>
  <c r="L6" i="1"/>
  <c r="M6" i="1" s="1"/>
  <c r="K14" i="1" l="1"/>
  <c r="J14" i="1" s="1"/>
  <c r="M12" i="1"/>
  <c r="N12" i="1" s="1"/>
  <c r="K12" i="1" s="1"/>
  <c r="J12" i="1" s="1"/>
  <c r="P9" i="1"/>
  <c r="Q9" i="1" s="1"/>
  <c r="K9" i="1" s="1"/>
  <c r="J9" i="1" s="1"/>
  <c r="P17" i="1"/>
  <c r="Q17" i="1" s="1"/>
  <c r="N16" i="1"/>
  <c r="K16" i="1" s="1"/>
  <c r="J16" i="1" s="1"/>
  <c r="N17" i="1"/>
  <c r="N18" i="1"/>
  <c r="K18" i="1" s="1"/>
  <c r="J18" i="1" s="1"/>
  <c r="N19" i="1"/>
  <c r="K19" i="1" s="1"/>
  <c r="J19" i="1" s="1"/>
  <c r="N20" i="1"/>
  <c r="K20" i="1" s="1"/>
  <c r="J20" i="1" s="1"/>
  <c r="N23" i="1"/>
  <c r="K23" i="1" s="1"/>
  <c r="J23" i="1" s="1"/>
  <c r="N24" i="1"/>
  <c r="K24" i="1" s="1"/>
  <c r="J24" i="1" s="1"/>
  <c r="N25" i="1"/>
  <c r="K25" i="1" s="1"/>
  <c r="J25" i="1" s="1"/>
  <c r="N28" i="1"/>
  <c r="K28" i="1" s="1"/>
  <c r="J28" i="1" s="1"/>
  <c r="N7" i="1"/>
  <c r="K7" i="1" s="1"/>
  <c r="J7" i="1" s="1"/>
  <c r="N8" i="1"/>
  <c r="K8" i="1" s="1"/>
  <c r="J8" i="1" s="1"/>
  <c r="K13" i="1"/>
  <c r="J13" i="1" s="1"/>
  <c r="N6" i="1"/>
  <c r="K6" i="1" s="1"/>
  <c r="J6" i="1" s="1"/>
  <c r="K17" i="1" l="1"/>
  <c r="J17" i="1" s="1"/>
  <c r="E53" i="1"/>
  <c r="E52" i="1"/>
  <c r="E49" i="1"/>
  <c r="E48" i="1"/>
  <c r="J76" i="1" l="1"/>
  <c r="E54" i="1" l="1"/>
  <c r="H34" i="1"/>
  <c r="E34" i="1"/>
  <c r="H33" i="1"/>
  <c r="H32" i="1"/>
  <c r="H31" i="1"/>
  <c r="H28" i="1"/>
  <c r="E28" i="1"/>
  <c r="H25" i="1"/>
  <c r="E25" i="1"/>
  <c r="E24" i="1"/>
  <c r="H23" i="1"/>
  <c r="E23" i="1"/>
  <c r="I21" i="1"/>
  <c r="G21" i="1"/>
  <c r="F21" i="1"/>
  <c r="D21" i="1"/>
  <c r="C21" i="1"/>
  <c r="C22" i="1" s="1"/>
  <c r="C27" i="1" s="1"/>
  <c r="C29" i="1" s="1"/>
  <c r="H20" i="1"/>
  <c r="E20" i="1"/>
  <c r="H19" i="1"/>
  <c r="E19" i="1"/>
  <c r="H18" i="1"/>
  <c r="E18" i="1"/>
  <c r="H17" i="1"/>
  <c r="E17" i="1"/>
  <c r="H16" i="1"/>
  <c r="E16" i="1"/>
  <c r="H14" i="1"/>
  <c r="E14" i="1"/>
  <c r="H13" i="1"/>
  <c r="E13" i="1"/>
  <c r="H9" i="1"/>
  <c r="E9" i="1"/>
  <c r="H12" i="1"/>
  <c r="E12" i="1"/>
  <c r="H8" i="1"/>
  <c r="E8" i="1"/>
  <c r="H7" i="1"/>
  <c r="E7" i="1"/>
  <c r="H6" i="1"/>
  <c r="E6" i="1"/>
  <c r="I22" i="1" l="1"/>
  <c r="I27" i="1" s="1"/>
  <c r="I29" i="1" s="1"/>
  <c r="D22" i="1"/>
  <c r="D27" i="1" s="1"/>
  <c r="D29" i="1" s="1"/>
  <c r="E29" i="1" s="1"/>
  <c r="G22" i="1"/>
  <c r="G27" i="1" s="1"/>
  <c r="G29" i="1" s="1"/>
  <c r="H21" i="1"/>
  <c r="E15" i="1"/>
  <c r="E21" i="1"/>
  <c r="H15" i="1"/>
  <c r="F22" i="1"/>
  <c r="F27" i="1" s="1"/>
  <c r="H27" i="1" l="1"/>
  <c r="F29" i="1"/>
  <c r="H29" i="1" s="1"/>
  <c r="E22" i="1"/>
  <c r="E27" i="1"/>
  <c r="H22" i="1"/>
  <c r="O76" i="1" l="1"/>
  <c r="O78" i="1"/>
  <c r="O77" i="1"/>
  <c r="Q76" i="1" l="1"/>
  <c r="E76" i="1" s="1"/>
  <c r="P78" i="1"/>
  <c r="P77" i="1"/>
  <c r="P76" i="1"/>
  <c r="Q78" i="1" l="1"/>
  <c r="E78" i="1" s="1"/>
  <c r="Q77" i="1" l="1"/>
  <c r="E77" i="1" s="1"/>
  <c r="I76" i="1" s="1"/>
</calcChain>
</file>

<file path=xl/sharedStrings.xml><?xml version="1.0" encoding="utf-8"?>
<sst xmlns="http://schemas.openxmlformats.org/spreadsheetml/2006/main" count="135" uniqueCount="81">
  <si>
    <t>Gesellschaft:</t>
  </si>
  <si>
    <t>(Name der Beteiligungsgesellschaft)</t>
  </si>
  <si>
    <t>Berichtszeitraum:</t>
  </si>
  <si>
    <t>01.01. bis XX.XX.20XX</t>
  </si>
  <si>
    <t>Berichtsgrößen</t>
  </si>
  <si>
    <t>Berichtszeitraum</t>
  </si>
  <si>
    <t>Gesamtjahr</t>
  </si>
  <si>
    <t>1)</t>
  </si>
  <si>
    <t>Ist</t>
  </si>
  <si>
    <t>Plan</t>
  </si>
  <si>
    <t>Abw.</t>
  </si>
  <si>
    <t>Prognose</t>
  </si>
  <si>
    <t>Vorjahr</t>
  </si>
  <si>
    <t>Umsatzerlöse, davon</t>
  </si>
  <si>
    <t>sonstige Umsätze FHB</t>
  </si>
  <si>
    <t>Bestandsveränderung</t>
  </si>
  <si>
    <t>Zuwendungen FHB</t>
  </si>
  <si>
    <t>sonstige Erträge, davon</t>
  </si>
  <si>
    <t>sonstige Erträge FHB</t>
  </si>
  <si>
    <t>Gesamtleistung</t>
  </si>
  <si>
    <t>bezogenes Material</t>
  </si>
  <si>
    <t>bezogene Leistungen</t>
  </si>
  <si>
    <t>Personalaufwand</t>
  </si>
  <si>
    <t>Abschreibungen</t>
  </si>
  <si>
    <t>sonstiger betrieblicher Aufwand</t>
  </si>
  <si>
    <t>Summe Aufwand</t>
  </si>
  <si>
    <t>Betriebsergebnis</t>
  </si>
  <si>
    <t>Beteiligungsergebnis</t>
  </si>
  <si>
    <t>Zinserträge</t>
  </si>
  <si>
    <t>Zinsaufwand</t>
  </si>
  <si>
    <t>Ergebnis nach Steuern</t>
  </si>
  <si>
    <t>Bilanz- / Finanz- / Personalkennzahlen</t>
  </si>
  <si>
    <t>Bilanzsumme</t>
  </si>
  <si>
    <t>Kapital- / Gewinnrücklagen / SoPoR</t>
  </si>
  <si>
    <t>Gewinn- / Verlustvortrag</t>
  </si>
  <si>
    <t>VZE</t>
  </si>
  <si>
    <t>%</t>
  </si>
  <si>
    <t>Mnt.</t>
  </si>
  <si>
    <t>Erläuterungen / Maßnahmen</t>
  </si>
  <si>
    <t>verbessert</t>
  </si>
  <si>
    <t>nicht gefährdet / geringe Abw.</t>
  </si>
  <si>
    <t>gefährdet</t>
  </si>
  <si>
    <t xml:space="preserve">1)   Erscheint eine Glocke, bitte die pos. bzw. neg. Abweichung der Zeile erläutern. Für die Liquidität 2. Gr. ist dies der Fall bei unter 100%. Die Liquidität 2. Gr. ist ein Maß für die Zahlungsfähigkeit der Gesellschaft und gibt an, wie hoch der Anteil der kurzfr. Forderungen und der flüssigen Mittel (Bank, Kasse, Schecks, Wechsel) am kurzfr. Fremdkapital (Verbindl. a. L.+L, sonst. Verbindl., Kredite und Darlehen m. e. Laufzeit &lt; 1 Jahr, kurzfr. Rückstellungen) ist. </t>
  </si>
  <si>
    <t>Gewinn- und Verlustrechnung (in T€)</t>
  </si>
  <si>
    <t>Eigenkapital (in T€), davon</t>
  </si>
  <si>
    <t xml:space="preserve">Beschäftigungsvolumen       </t>
  </si>
  <si>
    <t xml:space="preserve">Liquidität 2. Grades             </t>
  </si>
  <si>
    <t xml:space="preserve">Rückstellungen </t>
  </si>
  <si>
    <t>Erreichen des geplanten Jahresergebnisses</t>
  </si>
  <si>
    <t>gesicherte zeitl. Liquiditätsreichw.</t>
  </si>
  <si>
    <t>Gesamtleistung je VZE</t>
  </si>
  <si>
    <t>Personalaufwand je VZE</t>
  </si>
  <si>
    <t>Rückführung an den Haushalt</t>
  </si>
  <si>
    <t>Abführung von Gewinnen/Dividenden</t>
  </si>
  <si>
    <t>Institutionelle Zuwendung</t>
  </si>
  <si>
    <t>Projektförderung</t>
  </si>
  <si>
    <t>Zuwendung für Investitionen</t>
  </si>
  <si>
    <t>Gesellschaftereinlage</t>
  </si>
  <si>
    <t>Glocke?</t>
  </si>
  <si>
    <t>T€</t>
  </si>
  <si>
    <t>GuV Smiley</t>
  </si>
  <si>
    <t xml:space="preserve">Smiley? </t>
  </si>
  <si>
    <t>nicht gefährdet</t>
  </si>
  <si>
    <t xml:space="preserve">gefährdet </t>
  </si>
  <si>
    <t>Abw. T€</t>
  </si>
  <si>
    <t>Abw. %</t>
  </si>
  <si>
    <t>Glocke wenn Abw. mind. 10% und mind. 10 T€</t>
  </si>
  <si>
    <t>Glocke wenn Abw. mind. 10%</t>
  </si>
  <si>
    <t>Glocke wenn Abw. mind. 2,5% und mind. 1 VZE</t>
  </si>
  <si>
    <t>Glocke wenn Liquidität 2. Grades unter 100 %</t>
  </si>
  <si>
    <t>Abweichung nicht höher als 10% oder &gt;= 2 T€</t>
  </si>
  <si>
    <t>Abweichung über 2 T€</t>
  </si>
  <si>
    <t>Abweichung kleiner als -10% und unter -2 T€</t>
  </si>
  <si>
    <t>Falls einschlägig: Berichtspflicht zu</t>
  </si>
  <si>
    <t>Steuerungsrelevante Kennzahlen wie z. B.</t>
  </si>
  <si>
    <t>Geschäftsbesorgung für die FHB</t>
  </si>
  <si>
    <t>Leistungs- und sonstige Kennzahlen (falls nur ganzjähig planbar, entfällt eine Darstellung der quartalsmäßigen Planzahlen)</t>
  </si>
  <si>
    <t>Steuern vom Einkommen und Ertrag</t>
  </si>
  <si>
    <t>Sonstige Steuern</t>
  </si>
  <si>
    <t>Jahresüberschuss/Jahresfehlbetrag</t>
  </si>
  <si>
    <t>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</si>
</sst>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0"/>
      <name val="Arial"/>
    </font>
    <font>
      <sz val="10"/>
      <name val="Arial"/>
      <family val="2"/>
    </font>
    <font>
      <sz val="8"/>
      <name val="Arial"/>
      <family val="2"/>
    </font>
    <font>
      <b/>
      <sz val="10"/>
      <name val="Arial"/>
      <family val="2"/>
    </font>
    <font>
      <b/>
      <sz val="10"/>
      <name val="Wingdings"/>
      <charset val="2"/>
    </font>
    <font>
      <i/>
      <sz val="10"/>
      <name val="Arial"/>
      <family val="2"/>
    </font>
    <font>
      <b/>
      <sz val="10"/>
      <name val="Arial"/>
      <family val="2"/>
    </font>
    <font>
      <b/>
      <sz val="10"/>
      <color indexed="9"/>
      <name val="Arial"/>
      <family val="2"/>
    </font>
    <font>
      <sz val="36"/>
      <name val="Wingdings"/>
      <charset val="2"/>
    </font>
    <font>
      <b/>
      <sz val="10"/>
      <color indexed="10"/>
      <name val="Arial"/>
      <family val="2"/>
    </font>
    <font>
      <sz val="8"/>
      <name val="Arial"/>
      <family val="2"/>
    </font>
    <font>
      <sz val="10"/>
      <name val="Arial"/>
      <family val="2"/>
    </font>
    <font>
      <b/>
      <sz val="12"/>
      <name val="Arial"/>
      <family val="2"/>
    </font>
    <font>
      <sz val="12"/>
      <name val="Arial"/>
      <family val="2"/>
    </font>
    <font>
      <b/>
      <sz val="11"/>
      <name val="Arial"/>
      <family val="2"/>
    </font>
    <font>
      <sz val="6"/>
      <name val="Arial"/>
      <family val="2"/>
    </font>
    <font>
      <sz val="10"/>
      <name val="Wingdings"/>
      <charset val="2"/>
    </font>
    <font>
      <sz val="11"/>
      <color theme="1"/>
      <name val="Calibri"/>
      <family val="2"/>
      <scheme val="minor"/>
    </font>
    <font>
      <u/>
      <sz val="10"/>
      <name val="Arial"/>
      <family val="2"/>
    </font>
    <font>
      <sz val="10"/>
      <color rgb="FF0070C0"/>
      <name val="Arial"/>
      <family val="2"/>
    </font>
    <font>
      <sz val="10"/>
      <color rgb="FF00B050"/>
      <name val="Arial"/>
      <family val="2"/>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s>
  <cellStyleXfs count="4">
    <xf numFmtId="0" fontId="0" fillId="0" borderId="0"/>
    <xf numFmtId="0" fontId="17" fillId="0" borderId="0"/>
    <xf numFmtId="0" fontId="1" fillId="0" borderId="0"/>
    <xf numFmtId="0" fontId="1" fillId="0" borderId="0"/>
  </cellStyleXfs>
  <cellXfs count="143">
    <xf numFmtId="0" fontId="0" fillId="0" borderId="0" xfId="0"/>
    <xf numFmtId="3" fontId="1" fillId="0" borderId="0" xfId="0" applyNumberFormat="1" applyFont="1" applyProtection="1">
      <protection hidden="1"/>
    </xf>
    <xf numFmtId="3" fontId="5" fillId="2" borderId="4" xfId="0" applyNumberFormat="1" applyFont="1" applyFill="1" applyBorder="1" applyProtection="1">
      <protection locked="0"/>
    </xf>
    <xf numFmtId="3" fontId="5" fillId="0" borderId="0" xfId="0" applyNumberFormat="1" applyFont="1" applyProtection="1">
      <protection hidden="1"/>
    </xf>
    <xf numFmtId="3" fontId="6" fillId="0" borderId="0" xfId="0" applyNumberFormat="1" applyFont="1" applyProtection="1">
      <protection hidden="1"/>
    </xf>
    <xf numFmtId="3" fontId="10" fillId="0" borderId="0" xfId="0" applyNumberFormat="1" applyFont="1" applyProtection="1">
      <protection hidden="1"/>
    </xf>
    <xf numFmtId="3" fontId="3" fillId="0" borderId="0" xfId="0" applyNumberFormat="1" applyFont="1" applyProtection="1">
      <protection hidden="1"/>
    </xf>
    <xf numFmtId="3" fontId="6" fillId="0" borderId="1" xfId="0" applyNumberFormat="1" applyFont="1" applyBorder="1" applyAlignment="1" applyProtection="1">
      <alignment horizontal="center"/>
    </xf>
    <xf numFmtId="3" fontId="11" fillId="0" borderId="2" xfId="0" applyNumberFormat="1" applyFont="1" applyBorder="1" applyProtection="1"/>
    <xf numFmtId="3" fontId="15" fillId="0" borderId="10" xfId="0" applyNumberFormat="1" applyFont="1" applyBorder="1" applyAlignment="1" applyProtection="1">
      <alignment horizontal="center"/>
    </xf>
    <xf numFmtId="3" fontId="11" fillId="0" borderId="3" xfId="0" applyNumberFormat="1" applyFont="1" applyBorder="1" applyProtection="1"/>
    <xf numFmtId="3" fontId="6" fillId="0" borderId="8" xfId="0" applyNumberFormat="1" applyFont="1" applyBorder="1" applyAlignment="1" applyProtection="1">
      <alignment horizontal="center"/>
    </xf>
    <xf numFmtId="3" fontId="11" fillId="2" borderId="4" xfId="0" applyNumberFormat="1" applyFont="1" applyFill="1" applyBorder="1" applyProtection="1">
      <protection locked="0"/>
    </xf>
    <xf numFmtId="3" fontId="11" fillId="0" borderId="4" xfId="0" applyNumberFormat="1" applyFont="1" applyBorder="1" applyProtection="1"/>
    <xf numFmtId="3" fontId="4" fillId="0" borderId="10" xfId="0" applyNumberFormat="1" applyFont="1" applyBorder="1" applyProtection="1"/>
    <xf numFmtId="3" fontId="5" fillId="0" borderId="4" xfId="0" applyNumberFormat="1" applyFont="1" applyBorder="1" applyProtection="1"/>
    <xf numFmtId="3" fontId="6" fillId="3" borderId="4" xfId="0" applyNumberFormat="1" applyFont="1" applyFill="1" applyBorder="1" applyProtection="1"/>
    <xf numFmtId="3" fontId="11" fillId="0" borderId="11" xfId="0" applyNumberFormat="1" applyFont="1" applyBorder="1" applyProtection="1"/>
    <xf numFmtId="164" fontId="11" fillId="2" borderId="4" xfId="0" applyNumberFormat="1" applyFont="1" applyFill="1" applyBorder="1" applyAlignment="1" applyProtection="1">
      <alignment wrapText="1"/>
      <protection locked="0"/>
    </xf>
    <xf numFmtId="164" fontId="11" fillId="0" borderId="4" xfId="0" applyNumberFormat="1" applyFont="1" applyFill="1" applyBorder="1" applyAlignment="1" applyProtection="1">
      <alignment wrapText="1"/>
    </xf>
    <xf numFmtId="164" fontId="11" fillId="2" borderId="10" xfId="0" applyNumberFormat="1" applyFont="1" applyFill="1" applyBorder="1" applyProtection="1">
      <protection locked="0"/>
    </xf>
    <xf numFmtId="164" fontId="11" fillId="0" borderId="4" xfId="0" applyNumberFormat="1" applyFont="1" applyBorder="1" applyProtection="1"/>
    <xf numFmtId="3" fontId="11" fillId="3" borderId="11" xfId="0" applyNumberFormat="1" applyFont="1" applyFill="1" applyBorder="1" applyProtection="1"/>
    <xf numFmtId="3" fontId="6" fillId="0" borderId="8" xfId="0" applyNumberFormat="1" applyFont="1" applyFill="1" applyBorder="1" applyAlignment="1" applyProtection="1">
      <alignment horizontal="center"/>
    </xf>
    <xf numFmtId="3" fontId="11" fillId="0" borderId="13" xfId="0" applyNumberFormat="1" applyFont="1" applyFill="1" applyBorder="1" applyProtection="1"/>
    <xf numFmtId="3" fontId="9" fillId="0" borderId="0" xfId="0" applyNumberFormat="1" applyFont="1" applyFill="1" applyBorder="1" applyAlignment="1" applyProtection="1">
      <alignment horizontal="right"/>
    </xf>
    <xf numFmtId="0" fontId="7" fillId="0" borderId="11" xfId="0" applyFont="1" applyFill="1" applyBorder="1" applyAlignment="1" applyProtection="1">
      <alignment horizontal="right"/>
    </xf>
    <xf numFmtId="3" fontId="11" fillId="0" borderId="3" xfId="0" applyNumberFormat="1" applyFont="1" applyFill="1" applyBorder="1" applyProtection="1"/>
    <xf numFmtId="0" fontId="9" fillId="0" borderId="12" xfId="0" applyFont="1" applyFill="1" applyBorder="1" applyAlignment="1" applyProtection="1">
      <alignment horizontal="right"/>
    </xf>
    <xf numFmtId="0" fontId="7" fillId="0" borderId="14" xfId="0" applyFont="1" applyFill="1" applyBorder="1" applyAlignment="1" applyProtection="1">
      <alignment horizontal="right"/>
    </xf>
    <xf numFmtId="3" fontId="1" fillId="0" borderId="13" xfId="0" applyNumberFormat="1" applyFont="1" applyBorder="1" applyProtection="1"/>
    <xf numFmtId="3" fontId="11" fillId="0" borderId="0" xfId="0" applyNumberFormat="1" applyFont="1" applyBorder="1" applyProtection="1"/>
    <xf numFmtId="3" fontId="6" fillId="0" borderId="3" xfId="0" applyNumberFormat="1" applyFont="1" applyFill="1" applyBorder="1" applyAlignment="1" applyProtection="1">
      <alignment horizontal="center"/>
    </xf>
    <xf numFmtId="3" fontId="7" fillId="0" borderId="9" xfId="0" applyNumberFormat="1" applyFont="1" applyFill="1" applyBorder="1" applyAlignment="1" applyProtection="1">
      <alignment horizontal="right"/>
    </xf>
    <xf numFmtId="3" fontId="6" fillId="0" borderId="4" xfId="0" applyNumberFormat="1" applyFont="1" applyFill="1" applyBorder="1" applyAlignment="1" applyProtection="1">
      <alignment horizontal="center"/>
    </xf>
    <xf numFmtId="3" fontId="16" fillId="4" borderId="4" xfId="0" applyNumberFormat="1" applyFont="1" applyFill="1" applyBorder="1" applyProtection="1"/>
    <xf numFmtId="3" fontId="1" fillId="2" borderId="4" xfId="0" applyNumberFormat="1" applyFont="1" applyFill="1" applyBorder="1" applyProtection="1">
      <protection locked="0"/>
    </xf>
    <xf numFmtId="3" fontId="1" fillId="0" borderId="2" xfId="0" applyNumberFormat="1" applyFont="1" applyBorder="1" applyProtection="1"/>
    <xf numFmtId="3" fontId="16" fillId="7" borderId="4" xfId="0" applyNumberFormat="1" applyFont="1" applyFill="1" applyBorder="1" applyProtection="1"/>
    <xf numFmtId="3" fontId="4" fillId="0" borderId="4" xfId="0" applyNumberFormat="1" applyFont="1" applyBorder="1" applyProtection="1"/>
    <xf numFmtId="3" fontId="4" fillId="0" borderId="4" xfId="0" applyNumberFormat="1" applyFont="1" applyFill="1" applyBorder="1" applyProtection="1"/>
    <xf numFmtId="164" fontId="11" fillId="2" borderId="4" xfId="0" applyNumberFormat="1" applyFont="1" applyFill="1" applyBorder="1" applyProtection="1">
      <protection locked="0"/>
    </xf>
    <xf numFmtId="3" fontId="1" fillId="7" borderId="4" xfId="0" applyNumberFormat="1" applyFont="1" applyFill="1" applyBorder="1" applyProtection="1">
      <protection hidden="1"/>
    </xf>
    <xf numFmtId="4" fontId="1" fillId="5" borderId="4" xfId="0" applyNumberFormat="1" applyFont="1" applyFill="1" applyBorder="1" applyProtection="1"/>
    <xf numFmtId="3" fontId="1" fillId="5" borderId="4" xfId="0" applyNumberFormat="1" applyFont="1" applyFill="1" applyBorder="1" applyProtection="1"/>
    <xf numFmtId="3" fontId="1" fillId="6" borderId="4" xfId="0" applyNumberFormat="1" applyFont="1" applyFill="1" applyBorder="1" applyProtection="1"/>
    <xf numFmtId="4" fontId="1" fillId="6" borderId="4" xfId="0" applyNumberFormat="1" applyFont="1" applyFill="1" applyBorder="1" applyProtection="1"/>
    <xf numFmtId="4" fontId="1" fillId="7" borderId="4" xfId="0" applyNumberFormat="1" applyFont="1" applyFill="1" applyBorder="1" applyProtection="1"/>
    <xf numFmtId="3" fontId="1" fillId="7" borderId="4" xfId="0" applyNumberFormat="1" applyFont="1" applyFill="1" applyBorder="1" applyProtection="1"/>
    <xf numFmtId="3" fontId="6" fillId="0" borderId="6" xfId="0" applyNumberFormat="1" applyFont="1" applyBorder="1" applyAlignment="1" applyProtection="1">
      <alignment horizontal="center"/>
    </xf>
    <xf numFmtId="3" fontId="6" fillId="0" borderId="7" xfId="0" applyNumberFormat="1" applyFont="1" applyBorder="1" applyAlignment="1" applyProtection="1">
      <alignment horizontal="center"/>
    </xf>
    <xf numFmtId="3" fontId="6" fillId="0" borderId="5" xfId="0" applyNumberFormat="1" applyFont="1" applyBorder="1" applyAlignment="1" applyProtection="1">
      <alignment horizontal="center"/>
    </xf>
    <xf numFmtId="3" fontId="1" fillId="0" borderId="0" xfId="0" applyNumberFormat="1" applyFont="1" applyFill="1" applyProtection="1">
      <protection hidden="1"/>
    </xf>
    <xf numFmtId="3" fontId="2" fillId="0" borderId="0" xfId="0" applyNumberFormat="1" applyFont="1" applyProtection="1">
      <protection hidden="1"/>
    </xf>
    <xf numFmtId="3" fontId="18" fillId="0" borderId="0" xfId="0" applyNumberFormat="1" applyFont="1" applyProtection="1">
      <protection hidden="1"/>
    </xf>
    <xf numFmtId="3" fontId="2" fillId="0" borderId="0" xfId="0" applyNumberFormat="1" applyFont="1" applyProtection="1"/>
    <xf numFmtId="3" fontId="11" fillId="2" borderId="7" xfId="0" applyNumberFormat="1" applyFont="1" applyFill="1" applyBorder="1" applyProtection="1">
      <protection locked="0"/>
    </xf>
    <xf numFmtId="3" fontId="11" fillId="3" borderId="4" xfId="0" applyNumberFormat="1" applyFont="1" applyFill="1" applyBorder="1" applyAlignment="1" applyProtection="1">
      <alignment wrapText="1"/>
    </xf>
    <xf numFmtId="0" fontId="11" fillId="3" borderId="4" xfId="0" applyFont="1" applyFill="1" applyBorder="1" applyAlignment="1" applyProtection="1">
      <alignment wrapText="1"/>
    </xf>
    <xf numFmtId="0" fontId="11" fillId="7" borderId="4" xfId="0" applyFont="1" applyFill="1" applyBorder="1" applyAlignment="1" applyProtection="1">
      <alignment wrapText="1"/>
    </xf>
    <xf numFmtId="3" fontId="1" fillId="2" borderId="7" xfId="0" applyNumberFormat="1" applyFont="1" applyFill="1" applyBorder="1" applyProtection="1">
      <protection locked="0"/>
    </xf>
    <xf numFmtId="3" fontId="1" fillId="0" borderId="13" xfId="0" applyNumberFormat="1" applyFont="1" applyBorder="1" applyProtection="1">
      <protection locked="0"/>
    </xf>
    <xf numFmtId="3" fontId="1" fillId="0" borderId="11" xfId="0" applyNumberFormat="1" applyFont="1" applyBorder="1" applyProtection="1">
      <protection locked="0"/>
    </xf>
    <xf numFmtId="3" fontId="19" fillId="0" borderId="13" xfId="0" applyNumberFormat="1" applyFont="1" applyBorder="1" applyProtection="1">
      <protection locked="0"/>
    </xf>
    <xf numFmtId="3" fontId="19" fillId="0" borderId="11" xfId="0" applyNumberFormat="1" applyFont="1" applyBorder="1" applyProtection="1">
      <protection locked="0"/>
    </xf>
    <xf numFmtId="3" fontId="20" fillId="8" borderId="13" xfId="0" applyNumberFormat="1" applyFont="1" applyFill="1" applyBorder="1" applyProtection="1">
      <protection locked="0"/>
    </xf>
    <xf numFmtId="3" fontId="19" fillId="8" borderId="11" xfId="0" applyNumberFormat="1" applyFont="1" applyFill="1" applyBorder="1" applyProtection="1">
      <protection locked="0"/>
    </xf>
    <xf numFmtId="3" fontId="20" fillId="0" borderId="13" xfId="0" applyNumberFormat="1" applyFont="1" applyBorder="1" applyProtection="1">
      <protection locked="0"/>
    </xf>
    <xf numFmtId="3" fontId="20" fillId="0" borderId="11" xfId="0" applyNumberFormat="1" applyFont="1" applyBorder="1" applyProtection="1">
      <protection locked="0"/>
    </xf>
    <xf numFmtId="3" fontId="11" fillId="0" borderId="3" xfId="0" applyNumberFormat="1" applyFont="1" applyBorder="1" applyProtection="1">
      <protection locked="0"/>
    </xf>
    <xf numFmtId="3" fontId="11" fillId="0" borderId="14" xfId="0" applyNumberFormat="1" applyFont="1" applyBorder="1" applyProtection="1">
      <protection locked="0"/>
    </xf>
    <xf numFmtId="3" fontId="3" fillId="0" borderId="14" xfId="0" applyNumberFormat="1" applyFont="1" applyBorder="1" applyProtection="1"/>
    <xf numFmtId="3" fontId="19" fillId="0" borderId="1" xfId="0" applyNumberFormat="1" applyFont="1" applyBorder="1" applyProtection="1">
      <protection locked="0"/>
    </xf>
    <xf numFmtId="3" fontId="19" fillId="0" borderId="2" xfId="0" applyNumberFormat="1" applyFont="1" applyBorder="1" applyProtection="1">
      <protection locked="0"/>
    </xf>
    <xf numFmtId="49" fontId="1" fillId="0" borderId="1" xfId="0" applyNumberFormat="1" applyFont="1" applyBorder="1" applyAlignment="1" applyProtection="1">
      <alignment horizontal="left" vertical="top" wrapText="1"/>
      <protection locked="0"/>
    </xf>
    <xf numFmtId="49" fontId="11" fillId="0" borderId="9" xfId="0" applyNumberFormat="1" applyFont="1" applyBorder="1" applyAlignment="1" applyProtection="1">
      <alignment horizontal="left" vertical="top" wrapText="1"/>
      <protection locked="0"/>
    </xf>
    <xf numFmtId="49" fontId="11" fillId="0" borderId="2" xfId="0" applyNumberFormat="1" applyFont="1" applyBorder="1" applyAlignment="1" applyProtection="1">
      <alignment horizontal="left" vertical="top" wrapText="1"/>
      <protection locked="0"/>
    </xf>
    <xf numFmtId="49" fontId="11" fillId="0" borderId="13" xfId="0" applyNumberFormat="1" applyFont="1" applyBorder="1" applyAlignment="1" applyProtection="1">
      <alignment horizontal="left" vertical="top" wrapText="1"/>
      <protection locked="0"/>
    </xf>
    <xf numFmtId="49" fontId="11" fillId="0" borderId="0" xfId="0" applyNumberFormat="1" applyFont="1" applyBorder="1" applyAlignment="1" applyProtection="1">
      <alignment horizontal="left" vertical="top" wrapText="1"/>
      <protection locked="0"/>
    </xf>
    <xf numFmtId="49" fontId="11" fillId="0" borderId="11" xfId="0" applyNumberFormat="1" applyFont="1" applyBorder="1" applyAlignment="1" applyProtection="1">
      <alignment horizontal="left" vertical="top" wrapText="1"/>
      <protection locked="0"/>
    </xf>
    <xf numFmtId="49" fontId="11" fillId="0" borderId="3" xfId="0" applyNumberFormat="1" applyFont="1" applyBorder="1" applyAlignment="1" applyProtection="1">
      <alignment horizontal="left" vertical="top" wrapText="1"/>
      <protection locked="0"/>
    </xf>
    <xf numFmtId="49" fontId="11" fillId="0" borderId="12"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left" vertical="top" wrapText="1"/>
      <protection locked="0"/>
    </xf>
    <xf numFmtId="3" fontId="1" fillId="0" borderId="13" xfId="0" applyNumberFormat="1" applyFont="1" applyBorder="1" applyAlignment="1" applyProtection="1">
      <alignment wrapText="1"/>
    </xf>
    <xf numFmtId="3" fontId="11" fillId="0" borderId="11" xfId="0" applyNumberFormat="1" applyFont="1" applyBorder="1" applyAlignment="1" applyProtection="1">
      <alignment wrapText="1"/>
    </xf>
    <xf numFmtId="3" fontId="3" fillId="3" borderId="3" xfId="0" applyNumberFormat="1" applyFont="1" applyFill="1" applyBorder="1" applyAlignment="1" applyProtection="1">
      <alignment wrapText="1"/>
    </xf>
    <xf numFmtId="3" fontId="6" fillId="3" borderId="14" xfId="0" applyNumberFormat="1" applyFont="1" applyFill="1" applyBorder="1" applyAlignment="1" applyProtection="1">
      <alignment wrapText="1"/>
    </xf>
    <xf numFmtId="3" fontId="6" fillId="0" borderId="6" xfId="0" applyNumberFormat="1" applyFont="1" applyBorder="1" applyAlignment="1" applyProtection="1">
      <alignment wrapText="1"/>
    </xf>
    <xf numFmtId="0" fontId="11" fillId="0" borderId="6" xfId="0" applyFont="1" applyBorder="1" applyAlignment="1" applyProtection="1">
      <alignment wrapText="1"/>
    </xf>
    <xf numFmtId="0" fontId="11" fillId="0" borderId="9" xfId="0" applyFont="1" applyBorder="1" applyAlignment="1" applyProtection="1">
      <alignment wrapText="1"/>
    </xf>
    <xf numFmtId="0" fontId="0" fillId="0" borderId="13" xfId="0" applyBorder="1" applyAlignment="1" applyProtection="1">
      <alignment wrapText="1"/>
    </xf>
    <xf numFmtId="0" fontId="0" fillId="0" borderId="0" xfId="0" applyAlignment="1" applyProtection="1">
      <alignment wrapText="1"/>
    </xf>
    <xf numFmtId="0" fontId="0" fillId="0" borderId="11" xfId="0" applyBorder="1" applyAlignment="1" applyProtection="1">
      <alignment wrapText="1"/>
    </xf>
    <xf numFmtId="3" fontId="5" fillId="0" borderId="13" xfId="0" applyNumberFormat="1" applyFont="1" applyBorder="1" applyAlignment="1" applyProtection="1">
      <alignment horizontal="left" wrapText="1" indent="1"/>
    </xf>
    <xf numFmtId="3" fontId="5" fillId="0" borderId="11" xfId="0" applyNumberFormat="1" applyFont="1" applyBorder="1" applyAlignment="1" applyProtection="1">
      <alignment horizontal="left" wrapText="1" indent="1"/>
    </xf>
    <xf numFmtId="3" fontId="3" fillId="0" borderId="9" xfId="0" applyNumberFormat="1" applyFont="1" applyBorder="1" applyAlignment="1" applyProtection="1">
      <alignment wrapText="1"/>
    </xf>
    <xf numFmtId="0" fontId="1" fillId="0" borderId="9" xfId="0" applyFont="1" applyBorder="1" applyAlignment="1" applyProtection="1">
      <alignment wrapText="1"/>
    </xf>
    <xf numFmtId="0" fontId="1" fillId="0" borderId="6" xfId="0" applyFont="1" applyBorder="1" applyAlignment="1" applyProtection="1">
      <alignment wrapText="1"/>
    </xf>
    <xf numFmtId="3" fontId="6" fillId="0" borderId="0" xfId="0" applyNumberFormat="1" applyFont="1" applyBorder="1" applyAlignment="1" applyProtection="1">
      <alignment horizontal="center" wrapText="1"/>
    </xf>
    <xf numFmtId="0" fontId="11" fillId="0" borderId="0" xfId="0" applyFont="1" applyBorder="1" applyAlignment="1" applyProtection="1">
      <alignment horizontal="center" wrapText="1"/>
    </xf>
    <xf numFmtId="0" fontId="11" fillId="0" borderId="9" xfId="0" applyFont="1" applyBorder="1" applyAlignment="1" applyProtection="1">
      <alignment horizontal="center" wrapText="1"/>
    </xf>
    <xf numFmtId="3" fontId="6" fillId="3" borderId="13" xfId="0" applyNumberFormat="1" applyFont="1" applyFill="1" applyBorder="1" applyAlignment="1" applyProtection="1">
      <alignment wrapText="1"/>
    </xf>
    <xf numFmtId="3" fontId="6" fillId="3" borderId="11" xfId="0" applyNumberFormat="1" applyFont="1" applyFill="1" applyBorder="1" applyAlignment="1" applyProtection="1">
      <alignment wrapText="1"/>
    </xf>
    <xf numFmtId="3" fontId="3" fillId="3" borderId="13" xfId="0" applyNumberFormat="1" applyFont="1" applyFill="1" applyBorder="1" applyAlignment="1" applyProtection="1">
      <alignment wrapText="1"/>
    </xf>
    <xf numFmtId="3" fontId="11" fillId="0" borderId="13" xfId="0" applyNumberFormat="1" applyFont="1" applyBorder="1" applyAlignment="1" applyProtection="1">
      <alignment wrapText="1"/>
    </xf>
    <xf numFmtId="3" fontId="12" fillId="2" borderId="6" xfId="0" applyNumberFormat="1" applyFont="1" applyFill="1" applyBorder="1" applyAlignment="1" applyProtection="1">
      <alignment wrapText="1"/>
      <protection locked="0"/>
    </xf>
    <xf numFmtId="0" fontId="13" fillId="2" borderId="7" xfId="0" applyFont="1" applyFill="1" applyBorder="1" applyAlignment="1" applyProtection="1">
      <alignment wrapText="1"/>
      <protection locked="0"/>
    </xf>
    <xf numFmtId="3" fontId="5" fillId="0" borderId="6" xfId="0" applyNumberFormat="1" applyFont="1" applyBorder="1" applyAlignment="1" applyProtection="1">
      <alignment wrapText="1"/>
      <protection locked="0"/>
    </xf>
    <xf numFmtId="3" fontId="5" fillId="0" borderId="7" xfId="0" applyNumberFormat="1" applyFont="1" applyBorder="1" applyAlignment="1" applyProtection="1">
      <alignment wrapText="1"/>
      <protection locked="0"/>
    </xf>
    <xf numFmtId="3" fontId="11" fillId="0" borderId="1" xfId="0" applyNumberFormat="1" applyFont="1" applyBorder="1" applyAlignment="1" applyProtection="1">
      <alignment wrapText="1"/>
    </xf>
    <xf numFmtId="3" fontId="11" fillId="0" borderId="2" xfId="0" applyNumberFormat="1" applyFont="1" applyBorder="1" applyAlignment="1" applyProtection="1">
      <alignment wrapText="1"/>
    </xf>
    <xf numFmtId="3" fontId="3" fillId="0" borderId="6" xfId="0" applyNumberFormat="1" applyFont="1" applyBorder="1" applyAlignment="1" applyProtection="1">
      <alignment wrapText="1"/>
    </xf>
    <xf numFmtId="0" fontId="11" fillId="0" borderId="12" xfId="0" applyFont="1" applyBorder="1" applyAlignment="1" applyProtection="1">
      <alignment wrapText="1"/>
    </xf>
    <xf numFmtId="3" fontId="6" fillId="0" borderId="5" xfId="0" applyNumberFormat="1" applyFont="1" applyBorder="1" applyAlignment="1" applyProtection="1">
      <alignment horizontal="center" wrapText="1"/>
    </xf>
    <xf numFmtId="3" fontId="6" fillId="0" borderId="6" xfId="0" applyNumberFormat="1" applyFont="1" applyBorder="1" applyAlignment="1" applyProtection="1">
      <alignment horizontal="center" wrapText="1"/>
    </xf>
    <xf numFmtId="3" fontId="6" fillId="0" borderId="7" xfId="0" applyNumberFormat="1" applyFont="1" applyBorder="1" applyAlignment="1" applyProtection="1">
      <alignment horizontal="center" wrapText="1"/>
    </xf>
    <xf numFmtId="3" fontId="11" fillId="0" borderId="5" xfId="0" applyNumberFormat="1" applyFont="1" applyBorder="1" applyAlignment="1" applyProtection="1">
      <alignment wrapText="1"/>
    </xf>
    <xf numFmtId="3" fontId="11" fillId="0" borderId="6" xfId="0" applyNumberFormat="1" applyFont="1" applyBorder="1" applyAlignment="1" applyProtection="1">
      <alignment wrapText="1"/>
    </xf>
    <xf numFmtId="3" fontId="14" fillId="2" borderId="6" xfId="0" applyNumberFormat="1" applyFont="1" applyFill="1" applyBorder="1" applyAlignment="1" applyProtection="1">
      <alignment wrapText="1"/>
      <protection locked="0"/>
    </xf>
    <xf numFmtId="3" fontId="2" fillId="0" borderId="9" xfId="0" applyNumberFormat="1" applyFont="1" applyBorder="1" applyAlignment="1" applyProtection="1">
      <alignment wrapText="1"/>
      <protection hidden="1"/>
    </xf>
    <xf numFmtId="0" fontId="0" fillId="0" borderId="9" xfId="0" applyBorder="1" applyAlignment="1">
      <alignment wrapText="1"/>
    </xf>
    <xf numFmtId="0" fontId="0" fillId="0" borderId="0" xfId="0" applyAlignment="1">
      <alignment wrapText="1"/>
    </xf>
    <xf numFmtId="3" fontId="3" fillId="0" borderId="1" xfId="0" applyNumberFormat="1" applyFont="1" applyFill="1" applyBorder="1" applyAlignment="1" applyProtection="1">
      <alignment wrapText="1"/>
    </xf>
    <xf numFmtId="3" fontId="6" fillId="0" borderId="9" xfId="0" applyNumberFormat="1" applyFont="1" applyFill="1" applyBorder="1" applyAlignment="1" applyProtection="1">
      <alignment wrapText="1"/>
    </xf>
    <xf numFmtId="3" fontId="1" fillId="0" borderId="1" xfId="0" applyNumberFormat="1" applyFont="1" applyFill="1" applyBorder="1" applyAlignment="1" applyProtection="1">
      <alignment wrapText="1"/>
    </xf>
    <xf numFmtId="3" fontId="1" fillId="0" borderId="9" xfId="0" applyNumberFormat="1" applyFont="1" applyFill="1" applyBorder="1" applyAlignment="1" applyProtection="1">
      <alignment wrapText="1"/>
    </xf>
    <xf numFmtId="3" fontId="1" fillId="0" borderId="2" xfId="0" applyNumberFormat="1" applyFont="1" applyFill="1" applyBorder="1" applyAlignment="1" applyProtection="1">
      <alignment wrapText="1"/>
    </xf>
    <xf numFmtId="3" fontId="8" fillId="0" borderId="1" xfId="0" applyNumberFormat="1"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3" fontId="11" fillId="0" borderId="13" xfId="0" applyNumberFormat="1" applyFont="1" applyFill="1" applyBorder="1" applyAlignment="1" applyProtection="1">
      <alignment wrapText="1"/>
    </xf>
    <xf numFmtId="3" fontId="11" fillId="0" borderId="0" xfId="0" applyNumberFormat="1" applyFont="1" applyFill="1" applyBorder="1" applyAlignment="1" applyProtection="1">
      <alignment wrapText="1"/>
    </xf>
    <xf numFmtId="3" fontId="11" fillId="0" borderId="11" xfId="0" applyNumberFormat="1" applyFont="1" applyFill="1" applyBorder="1" applyAlignment="1" applyProtection="1">
      <alignment wrapText="1"/>
    </xf>
    <xf numFmtId="3" fontId="11" fillId="0" borderId="3" xfId="0" applyNumberFormat="1" applyFont="1" applyFill="1" applyBorder="1" applyAlignment="1" applyProtection="1">
      <alignment wrapText="1"/>
    </xf>
    <xf numFmtId="3" fontId="11" fillId="0" borderId="12" xfId="0" applyNumberFormat="1" applyFont="1" applyFill="1" applyBorder="1" applyAlignment="1" applyProtection="1">
      <alignment wrapText="1"/>
    </xf>
    <xf numFmtId="3" fontId="11" fillId="0" borderId="14" xfId="0" applyNumberFormat="1" applyFont="1" applyFill="1" applyBorder="1" applyAlignment="1" applyProtection="1">
      <alignment wrapText="1"/>
    </xf>
    <xf numFmtId="3" fontId="4" fillId="0" borderId="2" xfId="0" applyNumberFormat="1" applyFont="1" applyBorder="1" applyProtection="1"/>
    <xf numFmtId="3" fontId="1" fillId="7" borderId="7" xfId="0" applyNumberFormat="1" applyFont="1" applyFill="1" applyBorder="1" applyProtection="1">
      <protection locked="0"/>
    </xf>
    <xf numFmtId="3" fontId="1" fillId="7" borderId="4" xfId="0" applyNumberFormat="1" applyFont="1" applyFill="1" applyBorder="1" applyProtection="1">
      <protection locked="0"/>
    </xf>
    <xf numFmtId="3" fontId="1" fillId="7" borderId="2" xfId="0" applyNumberFormat="1" applyFont="1" applyFill="1" applyBorder="1" applyProtection="1">
      <protection locked="0"/>
    </xf>
  </cellXfs>
  <cellStyles count="4">
    <cellStyle name="Standard" xfId="0" builtinId="0"/>
    <cellStyle name="Standard 2" xfId="1"/>
    <cellStyle name="Standard 2 2" xfId="2"/>
    <cellStyle name="Stand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3"/>
  <sheetViews>
    <sheetView tabSelected="1" view="pageLayout" topLeftCell="A22" zoomScale="90" zoomScaleNormal="75" zoomScaleSheetLayoutView="100" zoomScalePageLayoutView="90" workbookViewId="0">
      <selection activeCell="F23" sqref="F23:F26"/>
    </sheetView>
  </sheetViews>
  <sheetFormatPr baseColWidth="10" defaultColWidth="7.85546875" defaultRowHeight="12.75" x14ac:dyDescent="0.2"/>
  <cols>
    <col min="1" max="1" width="31.85546875" style="1" customWidth="1"/>
    <col min="2" max="2" width="4.7109375" style="1" customWidth="1"/>
    <col min="3" max="9" width="10.42578125" style="1" customWidth="1"/>
    <col min="10" max="10" width="3.42578125" style="6" customWidth="1"/>
    <col min="11" max="15" width="7.85546875" style="1" hidden="1" customWidth="1"/>
    <col min="16" max="16" width="7.7109375" style="1" hidden="1" customWidth="1"/>
    <col min="17" max="18" width="7.85546875" style="1" hidden="1" customWidth="1"/>
    <col min="19" max="19" width="6.42578125" style="1" hidden="1" customWidth="1"/>
    <col min="20" max="23" width="7.85546875" style="1" customWidth="1"/>
    <col min="24" max="16384" width="7.85546875" style="1"/>
  </cols>
  <sheetData>
    <row r="1" spans="1:21" ht="15.75" x14ac:dyDescent="0.25">
      <c r="A1" s="116" t="s">
        <v>0</v>
      </c>
      <c r="B1" s="117"/>
      <c r="C1" s="105" t="s">
        <v>1</v>
      </c>
      <c r="D1" s="105"/>
      <c r="E1" s="105"/>
      <c r="F1" s="105"/>
      <c r="G1" s="105"/>
      <c r="H1" s="105"/>
      <c r="I1" s="105"/>
      <c r="J1" s="106"/>
    </row>
    <row r="2" spans="1:21" ht="15" x14ac:dyDescent="0.25">
      <c r="A2" s="116" t="s">
        <v>2</v>
      </c>
      <c r="B2" s="117"/>
      <c r="C2" s="118" t="s">
        <v>3</v>
      </c>
      <c r="D2" s="118"/>
      <c r="E2" s="118"/>
      <c r="F2" s="107"/>
      <c r="G2" s="107"/>
      <c r="H2" s="107"/>
      <c r="I2" s="107"/>
      <c r="J2" s="108"/>
    </row>
    <row r="3" spans="1:21" x14ac:dyDescent="0.2">
      <c r="A3" s="7" t="s">
        <v>4</v>
      </c>
      <c r="B3" s="8"/>
      <c r="C3" s="113" t="s">
        <v>5</v>
      </c>
      <c r="D3" s="114"/>
      <c r="E3" s="115"/>
      <c r="F3" s="113" t="s">
        <v>6</v>
      </c>
      <c r="G3" s="114"/>
      <c r="H3" s="114"/>
      <c r="I3" s="115"/>
      <c r="J3" s="9" t="s">
        <v>7</v>
      </c>
    </row>
    <row r="4" spans="1:21" ht="18.75" customHeight="1" x14ac:dyDescent="0.2">
      <c r="A4" s="10"/>
      <c r="B4" s="71" t="s">
        <v>80</v>
      </c>
      <c r="C4" s="49" t="s">
        <v>8</v>
      </c>
      <c r="D4" s="49" t="s">
        <v>9</v>
      </c>
      <c r="E4" s="50" t="s">
        <v>10</v>
      </c>
      <c r="F4" s="51" t="s">
        <v>11</v>
      </c>
      <c r="G4" s="49" t="s">
        <v>9</v>
      </c>
      <c r="H4" s="49" t="s">
        <v>10</v>
      </c>
      <c r="I4" s="50" t="s">
        <v>12</v>
      </c>
      <c r="J4" s="11"/>
      <c r="L4" s="54" t="s">
        <v>5</v>
      </c>
      <c r="O4" s="54" t="s">
        <v>6</v>
      </c>
    </row>
    <row r="5" spans="1:21" ht="15.75" customHeight="1" x14ac:dyDescent="0.2">
      <c r="A5" s="111" t="s">
        <v>43</v>
      </c>
      <c r="B5" s="112"/>
      <c r="C5" s="88"/>
      <c r="D5" s="88"/>
      <c r="E5" s="88"/>
      <c r="F5" s="88"/>
      <c r="G5" s="88"/>
      <c r="H5" s="88"/>
      <c r="I5" s="88"/>
      <c r="J5" s="88"/>
      <c r="L5" s="1" t="s">
        <v>64</v>
      </c>
      <c r="M5" s="1" t="s">
        <v>65</v>
      </c>
      <c r="N5" s="1" t="s">
        <v>58</v>
      </c>
      <c r="O5" s="1" t="s">
        <v>64</v>
      </c>
      <c r="P5" s="1" t="s">
        <v>65</v>
      </c>
      <c r="Q5" s="1" t="s">
        <v>58</v>
      </c>
    </row>
    <row r="6" spans="1:21" ht="12.75" customHeight="1" x14ac:dyDescent="0.2">
      <c r="A6" s="109" t="s">
        <v>13</v>
      </c>
      <c r="B6" s="110"/>
      <c r="C6" s="12"/>
      <c r="D6" s="12"/>
      <c r="E6" s="13" t="str">
        <f>IF(C6-D6=0,"",C6-D6)</f>
        <v/>
      </c>
      <c r="F6" s="12"/>
      <c r="G6" s="12"/>
      <c r="H6" s="13" t="str">
        <f t="shared" ref="H6:H28" si="0">IF(F6-G6=0,"",F6-G6)</f>
        <v/>
      </c>
      <c r="I6" s="12"/>
      <c r="J6" s="14" t="str">
        <f>K6</f>
        <v/>
      </c>
      <c r="K6" s="35" t="str">
        <f>IF(SUM(N6,Q6)&gt;0,"%","")</f>
        <v/>
      </c>
      <c r="L6" s="43">
        <f>ABS(C6-D6)</f>
        <v>0</v>
      </c>
      <c r="M6" s="43" t="str">
        <f>IF(D6=0,"",ABS(L6/D6*100))</f>
        <v/>
      </c>
      <c r="N6" s="44" t="str">
        <f>IF(M6&lt;10,"",(IF(L6&lt;10,"",1)))</f>
        <v/>
      </c>
      <c r="O6" s="45">
        <f>ABS(F6-G6)</f>
        <v>0</v>
      </c>
      <c r="P6" s="46" t="str">
        <f>IF(G6=0,"",ABS(O6/G6*100))</f>
        <v/>
      </c>
      <c r="Q6" s="45" t="str">
        <f>IF(P6&lt;10,"",(IF(O6&lt;10,"",1)))</f>
        <v/>
      </c>
      <c r="R6" s="55" t="s">
        <v>66</v>
      </c>
    </row>
    <row r="7" spans="1:21" ht="12.75" customHeight="1" x14ac:dyDescent="0.2">
      <c r="A7" s="93" t="s">
        <v>75</v>
      </c>
      <c r="B7" s="94"/>
      <c r="C7" s="2"/>
      <c r="D7" s="2"/>
      <c r="E7" s="15" t="str">
        <f t="shared" ref="E7:E28" si="1">IF(C7-D7=0,"",C7-D7)</f>
        <v/>
      </c>
      <c r="F7" s="2"/>
      <c r="G7" s="2"/>
      <c r="H7" s="15" t="str">
        <f t="shared" si="0"/>
        <v/>
      </c>
      <c r="I7" s="2"/>
      <c r="J7" s="14" t="str">
        <f t="shared" ref="J7:J28" si="2">K7</f>
        <v/>
      </c>
      <c r="K7" s="35" t="str">
        <f t="shared" ref="K7:K28" si="3">IF(SUM(N7,Q7)&gt;0,"%","")</f>
        <v/>
      </c>
      <c r="L7" s="43">
        <f t="shared" ref="L7:L34" si="4">ABS(C7-D7)</f>
        <v>0</v>
      </c>
      <c r="M7" s="43" t="str">
        <f t="shared" ref="M7:M28" si="5">IF(D7=0,"",ABS(L7/D7*100))</f>
        <v/>
      </c>
      <c r="N7" s="44" t="str">
        <f t="shared" ref="N7:N28" si="6">IF(M7&lt;10,"",(IF(L7&lt;10,"",1)))</f>
        <v/>
      </c>
      <c r="O7" s="45">
        <f t="shared" ref="O7:O28" si="7">ABS(F7-G7)</f>
        <v>0</v>
      </c>
      <c r="P7" s="46" t="str">
        <f t="shared" ref="P7:P28" si="8">IF(G7=0,"",ABS(O7/G7*100))</f>
        <v/>
      </c>
      <c r="Q7" s="45" t="str">
        <f t="shared" ref="Q7:Q28" si="9">IF(P7&lt;10,"",(IF(O7&lt;10,"",1)))</f>
        <v/>
      </c>
      <c r="R7" s="55" t="s">
        <v>66</v>
      </c>
      <c r="S7" s="3"/>
    </row>
    <row r="8" spans="1:21" ht="12.75" customHeight="1" x14ac:dyDescent="0.2">
      <c r="A8" s="93" t="s">
        <v>14</v>
      </c>
      <c r="B8" s="94"/>
      <c r="C8" s="2"/>
      <c r="D8" s="2"/>
      <c r="E8" s="15" t="str">
        <f t="shared" si="1"/>
        <v/>
      </c>
      <c r="F8" s="2"/>
      <c r="G8" s="2"/>
      <c r="H8" s="15" t="str">
        <f t="shared" si="0"/>
        <v/>
      </c>
      <c r="I8" s="2"/>
      <c r="J8" s="14" t="str">
        <f t="shared" si="2"/>
        <v/>
      </c>
      <c r="K8" s="35" t="str">
        <f t="shared" si="3"/>
        <v/>
      </c>
      <c r="L8" s="43">
        <f t="shared" si="4"/>
        <v>0</v>
      </c>
      <c r="M8" s="43" t="str">
        <f t="shared" si="5"/>
        <v/>
      </c>
      <c r="N8" s="44" t="str">
        <f t="shared" si="6"/>
        <v/>
      </c>
      <c r="O8" s="45">
        <f t="shared" si="7"/>
        <v>0</v>
      </c>
      <c r="P8" s="46" t="str">
        <f t="shared" si="8"/>
        <v/>
      </c>
      <c r="Q8" s="45" t="str">
        <f t="shared" si="9"/>
        <v/>
      </c>
      <c r="R8" s="55" t="s">
        <v>66</v>
      </c>
      <c r="S8" s="3"/>
    </row>
    <row r="9" spans="1:21" s="3" customFormat="1" ht="12.75" customHeight="1" x14ac:dyDescent="0.2">
      <c r="A9" s="104" t="s">
        <v>16</v>
      </c>
      <c r="B9" s="84"/>
      <c r="C9" s="12"/>
      <c r="D9" s="12"/>
      <c r="E9" s="13" t="str">
        <f>IF(C9-D9=0,"",C9-D9)</f>
        <v/>
      </c>
      <c r="F9" s="12"/>
      <c r="G9" s="12"/>
      <c r="H9" s="13" t="str">
        <f>IF(F9-G9=0,"",F9-G9)</f>
        <v/>
      </c>
      <c r="I9" s="12"/>
      <c r="J9" s="14" t="str">
        <f>K9</f>
        <v/>
      </c>
      <c r="K9" s="35" t="str">
        <f>IF(SUM(N9,Q9)&gt;0,"%","")</f>
        <v/>
      </c>
      <c r="L9" s="43">
        <f>ABS(C9-D9)</f>
        <v>0</v>
      </c>
      <c r="M9" s="43" t="str">
        <f>IF(D9=0,"",ABS(L9/D9*100))</f>
        <v/>
      </c>
      <c r="N9" s="44" t="str">
        <f>IF(M9&lt;10,"",(IF(L9&lt;10,"",1)))</f>
        <v/>
      </c>
      <c r="O9" s="45">
        <f>ABS(F9-G9)</f>
        <v>0</v>
      </c>
      <c r="P9" s="46" t="str">
        <f>IF(G9=0,"",ABS(O9/G9*100))</f>
        <v/>
      </c>
      <c r="Q9" s="45" t="str">
        <f>IF(P9&lt;10,"",(IF(O9&lt;10,"",1)))</f>
        <v/>
      </c>
      <c r="R9" s="55" t="s">
        <v>66</v>
      </c>
      <c r="S9" s="1"/>
      <c r="T9" s="1"/>
      <c r="U9" s="1"/>
    </row>
    <row r="10" spans="1:21" s="3" customFormat="1" ht="12.75" customHeight="1" x14ac:dyDescent="0.2">
      <c r="A10" s="93" t="s">
        <v>54</v>
      </c>
      <c r="B10" s="94"/>
      <c r="C10" s="12"/>
      <c r="D10" s="12"/>
      <c r="E10" s="13" t="str">
        <f>IF(C10-D10=0,"",C10-D10)</f>
        <v/>
      </c>
      <c r="F10" s="12"/>
      <c r="G10" s="12"/>
      <c r="H10" s="13" t="str">
        <f>IF(F10-G10=0,"",F10-G10)</f>
        <v/>
      </c>
      <c r="I10" s="12"/>
      <c r="J10" s="14" t="str">
        <f>K10</f>
        <v/>
      </c>
      <c r="K10" s="35" t="str">
        <f>IF(SUM(N10,Q10)&gt;0,"%","")</f>
        <v/>
      </c>
      <c r="L10" s="43">
        <f>ABS(C10-D10)</f>
        <v>0</v>
      </c>
      <c r="M10" s="43" t="str">
        <f>IF(D10=0,"",ABS(L10/D10*100))</f>
        <v/>
      </c>
      <c r="N10" s="44" t="str">
        <f>IF(M10&lt;10,"",(IF(L10&lt;10,"",1)))</f>
        <v/>
      </c>
      <c r="O10" s="45">
        <f>ABS(F10-G10)</f>
        <v>0</v>
      </c>
      <c r="P10" s="46" t="str">
        <f>IF(G10=0,"",ABS(O10/G10*100))</f>
        <v/>
      </c>
      <c r="Q10" s="45"/>
      <c r="R10" s="55" t="s">
        <v>66</v>
      </c>
      <c r="S10" s="1"/>
      <c r="T10" s="1"/>
      <c r="U10" s="1"/>
    </row>
    <row r="11" spans="1:21" s="3" customFormat="1" ht="12.75" customHeight="1" x14ac:dyDescent="0.2">
      <c r="A11" s="93" t="s">
        <v>55</v>
      </c>
      <c r="B11" s="94"/>
      <c r="C11" s="12"/>
      <c r="D11" s="12"/>
      <c r="E11" s="13" t="str">
        <f>IF(C11-D11=0,"",C11-D11)</f>
        <v/>
      </c>
      <c r="F11" s="12"/>
      <c r="G11" s="12"/>
      <c r="H11" s="13" t="str">
        <f>IF(F11-G11=0,"",F11-G11)</f>
        <v/>
      </c>
      <c r="I11" s="12"/>
      <c r="J11" s="14" t="str">
        <f>K11</f>
        <v/>
      </c>
      <c r="K11" s="35" t="str">
        <f>IF(SUM(N11,Q11)&gt;0,"%","")</f>
        <v/>
      </c>
      <c r="L11" s="43">
        <f>ABS(C11-D11)</f>
        <v>0</v>
      </c>
      <c r="M11" s="43" t="str">
        <f>IF(D11=0,"",ABS(L11/D11*100))</f>
        <v/>
      </c>
      <c r="N11" s="44" t="str">
        <f>IF(M11&lt;10,"",(IF(L11&lt;10,"",1)))</f>
        <v/>
      </c>
      <c r="O11" s="45">
        <f>ABS(F11-G11)</f>
        <v>0</v>
      </c>
      <c r="P11" s="46" t="str">
        <f>IF(G11=0,"",ABS(O11/G11*100))</f>
        <v/>
      </c>
      <c r="Q11" s="45"/>
      <c r="R11" s="55" t="s">
        <v>66</v>
      </c>
      <c r="S11" s="1"/>
      <c r="T11" s="1"/>
      <c r="U11" s="1"/>
    </row>
    <row r="12" spans="1:21" ht="12.75" customHeight="1" x14ac:dyDescent="0.2">
      <c r="A12" s="104" t="s">
        <v>15</v>
      </c>
      <c r="B12" s="84"/>
      <c r="C12" s="12"/>
      <c r="D12" s="12"/>
      <c r="E12" s="13" t="str">
        <f t="shared" si="1"/>
        <v/>
      </c>
      <c r="F12" s="12"/>
      <c r="G12" s="12"/>
      <c r="H12" s="13" t="str">
        <f t="shared" si="0"/>
        <v/>
      </c>
      <c r="I12" s="12"/>
      <c r="J12" s="14" t="str">
        <f t="shared" si="2"/>
        <v/>
      </c>
      <c r="K12" s="35" t="str">
        <f t="shared" si="3"/>
        <v/>
      </c>
      <c r="L12" s="43">
        <f t="shared" si="4"/>
        <v>0</v>
      </c>
      <c r="M12" s="43" t="str">
        <f t="shared" si="5"/>
        <v/>
      </c>
      <c r="N12" s="44" t="str">
        <f t="shared" si="6"/>
        <v/>
      </c>
      <c r="O12" s="45">
        <f t="shared" si="7"/>
        <v>0</v>
      </c>
      <c r="P12" s="46" t="str">
        <f t="shared" si="8"/>
        <v/>
      </c>
      <c r="Q12" s="45" t="str">
        <f t="shared" si="9"/>
        <v/>
      </c>
      <c r="R12" s="55" t="s">
        <v>66</v>
      </c>
    </row>
    <row r="13" spans="1:21" s="3" customFormat="1" ht="12.75" customHeight="1" x14ac:dyDescent="0.2">
      <c r="A13" s="104" t="s">
        <v>17</v>
      </c>
      <c r="B13" s="84"/>
      <c r="C13" s="12"/>
      <c r="D13" s="12"/>
      <c r="E13" s="13" t="str">
        <f t="shared" si="1"/>
        <v/>
      </c>
      <c r="F13" s="12"/>
      <c r="G13" s="12"/>
      <c r="H13" s="13" t="str">
        <f t="shared" si="0"/>
        <v/>
      </c>
      <c r="I13" s="12"/>
      <c r="J13" s="14" t="str">
        <f t="shared" si="2"/>
        <v/>
      </c>
      <c r="K13" s="35" t="str">
        <f t="shared" si="3"/>
        <v/>
      </c>
      <c r="L13" s="43">
        <f t="shared" si="4"/>
        <v>0</v>
      </c>
      <c r="M13" s="43" t="str">
        <f t="shared" si="5"/>
        <v/>
      </c>
      <c r="N13" s="44" t="str">
        <f t="shared" si="6"/>
        <v/>
      </c>
      <c r="O13" s="45">
        <f t="shared" si="7"/>
        <v>0</v>
      </c>
      <c r="P13" s="46" t="str">
        <f t="shared" si="8"/>
        <v/>
      </c>
      <c r="Q13" s="45" t="str">
        <f t="shared" si="9"/>
        <v/>
      </c>
      <c r="R13" s="55" t="s">
        <v>66</v>
      </c>
      <c r="S13" s="1"/>
      <c r="T13" s="1"/>
      <c r="U13" s="1"/>
    </row>
    <row r="14" spans="1:21" ht="12.75" customHeight="1" x14ac:dyDescent="0.2">
      <c r="A14" s="93" t="s">
        <v>18</v>
      </c>
      <c r="B14" s="94"/>
      <c r="C14" s="2"/>
      <c r="D14" s="2"/>
      <c r="E14" s="13" t="str">
        <f t="shared" si="1"/>
        <v/>
      </c>
      <c r="F14" s="2"/>
      <c r="G14" s="2"/>
      <c r="H14" s="15" t="str">
        <f t="shared" si="0"/>
        <v/>
      </c>
      <c r="I14" s="2"/>
      <c r="J14" s="14" t="str">
        <f t="shared" si="2"/>
        <v/>
      </c>
      <c r="K14" s="35" t="str">
        <f t="shared" si="3"/>
        <v/>
      </c>
      <c r="L14" s="43">
        <f t="shared" si="4"/>
        <v>0</v>
      </c>
      <c r="M14" s="43" t="str">
        <f t="shared" si="5"/>
        <v/>
      </c>
      <c r="N14" s="44" t="str">
        <f t="shared" si="6"/>
        <v/>
      </c>
      <c r="O14" s="45">
        <f t="shared" si="7"/>
        <v>0</v>
      </c>
      <c r="P14" s="46" t="str">
        <f t="shared" si="8"/>
        <v/>
      </c>
      <c r="Q14" s="45" t="str">
        <f t="shared" si="9"/>
        <v/>
      </c>
      <c r="R14" s="55" t="s">
        <v>66</v>
      </c>
      <c r="S14" s="3"/>
    </row>
    <row r="15" spans="1:21" ht="12.75" customHeight="1" x14ac:dyDescent="0.2">
      <c r="A15" s="101" t="s">
        <v>19</v>
      </c>
      <c r="B15" s="102"/>
      <c r="C15" s="16">
        <f>C6+C9+C12+C13</f>
        <v>0</v>
      </c>
      <c r="D15" s="16">
        <f>D6+D9+D12+D13</f>
        <v>0</v>
      </c>
      <c r="E15" s="16">
        <f>C15-D15</f>
        <v>0</v>
      </c>
      <c r="F15" s="16">
        <f>F6+F9+F12+F13</f>
        <v>0</v>
      </c>
      <c r="G15" s="16">
        <f>G6+G9+G12+G13</f>
        <v>0</v>
      </c>
      <c r="H15" s="16">
        <f>F15-G15</f>
        <v>0</v>
      </c>
      <c r="I15" s="16">
        <f>I6+I9+I12+I13</f>
        <v>0</v>
      </c>
      <c r="J15" s="16"/>
      <c r="K15" s="38"/>
      <c r="L15" s="47"/>
      <c r="M15" s="47"/>
      <c r="N15" s="48"/>
      <c r="O15" s="48"/>
      <c r="P15" s="47"/>
      <c r="Q15" s="48"/>
      <c r="R15" s="55"/>
      <c r="S15" s="4"/>
    </row>
    <row r="16" spans="1:21" ht="12.75" customHeight="1" x14ac:dyDescent="0.2">
      <c r="A16" s="104" t="s">
        <v>20</v>
      </c>
      <c r="B16" s="84"/>
      <c r="C16" s="12"/>
      <c r="D16" s="12"/>
      <c r="E16" s="13" t="str">
        <f t="shared" si="1"/>
        <v/>
      </c>
      <c r="F16" s="12"/>
      <c r="G16" s="12"/>
      <c r="H16" s="13" t="str">
        <f t="shared" si="0"/>
        <v/>
      </c>
      <c r="I16" s="12"/>
      <c r="J16" s="14" t="str">
        <f t="shared" si="2"/>
        <v/>
      </c>
      <c r="K16" s="35" t="str">
        <f t="shared" si="3"/>
        <v/>
      </c>
      <c r="L16" s="43">
        <f t="shared" si="4"/>
        <v>0</v>
      </c>
      <c r="M16" s="43" t="str">
        <f t="shared" si="5"/>
        <v/>
      </c>
      <c r="N16" s="44" t="str">
        <f t="shared" si="6"/>
        <v/>
      </c>
      <c r="O16" s="45">
        <f t="shared" si="7"/>
        <v>0</v>
      </c>
      <c r="P16" s="46" t="str">
        <f t="shared" si="8"/>
        <v/>
      </c>
      <c r="Q16" s="45" t="str">
        <f t="shared" si="9"/>
        <v/>
      </c>
      <c r="R16" s="55" t="s">
        <v>66</v>
      </c>
    </row>
    <row r="17" spans="1:22" s="3" customFormat="1" ht="12.75" customHeight="1" x14ac:dyDescent="0.2">
      <c r="A17" s="104" t="s">
        <v>21</v>
      </c>
      <c r="B17" s="84"/>
      <c r="C17" s="12"/>
      <c r="D17" s="12"/>
      <c r="E17" s="13" t="str">
        <f t="shared" si="1"/>
        <v/>
      </c>
      <c r="F17" s="12"/>
      <c r="G17" s="12"/>
      <c r="H17" s="13" t="str">
        <f t="shared" si="0"/>
        <v/>
      </c>
      <c r="I17" s="12"/>
      <c r="J17" s="14" t="str">
        <f t="shared" si="2"/>
        <v/>
      </c>
      <c r="K17" s="35" t="str">
        <f t="shared" si="3"/>
        <v/>
      </c>
      <c r="L17" s="43">
        <f t="shared" si="4"/>
        <v>0</v>
      </c>
      <c r="M17" s="43" t="str">
        <f t="shared" si="5"/>
        <v/>
      </c>
      <c r="N17" s="44" t="str">
        <f t="shared" si="6"/>
        <v/>
      </c>
      <c r="O17" s="45">
        <f t="shared" si="7"/>
        <v>0</v>
      </c>
      <c r="P17" s="46" t="str">
        <f t="shared" si="8"/>
        <v/>
      </c>
      <c r="Q17" s="45" t="str">
        <f t="shared" si="9"/>
        <v/>
      </c>
      <c r="R17" s="55" t="s">
        <v>66</v>
      </c>
      <c r="S17" s="1"/>
      <c r="T17" s="1"/>
      <c r="U17" s="1"/>
    </row>
    <row r="18" spans="1:22" s="4" customFormat="1" ht="12.75" customHeight="1" x14ac:dyDescent="0.2">
      <c r="A18" s="104" t="s">
        <v>22</v>
      </c>
      <c r="B18" s="84"/>
      <c r="C18" s="12"/>
      <c r="D18" s="12"/>
      <c r="E18" s="13" t="str">
        <f t="shared" si="1"/>
        <v/>
      </c>
      <c r="F18" s="12"/>
      <c r="G18" s="12"/>
      <c r="H18" s="13" t="str">
        <f t="shared" si="0"/>
        <v/>
      </c>
      <c r="I18" s="12"/>
      <c r="J18" s="14" t="str">
        <f t="shared" si="2"/>
        <v/>
      </c>
      <c r="K18" s="35" t="str">
        <f t="shared" si="3"/>
        <v/>
      </c>
      <c r="L18" s="43">
        <f t="shared" si="4"/>
        <v>0</v>
      </c>
      <c r="M18" s="43" t="str">
        <f t="shared" si="5"/>
        <v/>
      </c>
      <c r="N18" s="44" t="str">
        <f t="shared" si="6"/>
        <v/>
      </c>
      <c r="O18" s="45">
        <f t="shared" si="7"/>
        <v>0</v>
      </c>
      <c r="P18" s="46" t="str">
        <f t="shared" si="8"/>
        <v/>
      </c>
      <c r="Q18" s="45" t="str">
        <f t="shared" si="9"/>
        <v/>
      </c>
      <c r="R18" s="55" t="s">
        <v>66</v>
      </c>
      <c r="S18" s="1"/>
      <c r="T18" s="1"/>
      <c r="U18" s="1"/>
    </row>
    <row r="19" spans="1:22" ht="12.75" customHeight="1" x14ac:dyDescent="0.2">
      <c r="A19" s="104" t="s">
        <v>23</v>
      </c>
      <c r="B19" s="84"/>
      <c r="C19" s="12"/>
      <c r="D19" s="12"/>
      <c r="E19" s="13" t="str">
        <f t="shared" si="1"/>
        <v/>
      </c>
      <c r="F19" s="12"/>
      <c r="G19" s="12"/>
      <c r="H19" s="13" t="str">
        <f t="shared" si="0"/>
        <v/>
      </c>
      <c r="I19" s="12"/>
      <c r="J19" s="14" t="str">
        <f t="shared" si="2"/>
        <v/>
      </c>
      <c r="K19" s="35" t="str">
        <f t="shared" si="3"/>
        <v/>
      </c>
      <c r="L19" s="43">
        <f t="shared" si="4"/>
        <v>0</v>
      </c>
      <c r="M19" s="43" t="str">
        <f>IF(D19=0,"",ABS(L19/D19*100))</f>
        <v/>
      </c>
      <c r="N19" s="44" t="str">
        <f t="shared" si="6"/>
        <v/>
      </c>
      <c r="O19" s="45">
        <f t="shared" si="7"/>
        <v>0</v>
      </c>
      <c r="P19" s="46" t="str">
        <f t="shared" si="8"/>
        <v/>
      </c>
      <c r="Q19" s="45" t="str">
        <f t="shared" si="9"/>
        <v/>
      </c>
      <c r="R19" s="55" t="s">
        <v>66</v>
      </c>
    </row>
    <row r="20" spans="1:22" x14ac:dyDescent="0.2">
      <c r="A20" s="104" t="s">
        <v>24</v>
      </c>
      <c r="B20" s="84"/>
      <c r="C20" s="12"/>
      <c r="D20" s="12"/>
      <c r="E20" s="13" t="str">
        <f t="shared" si="1"/>
        <v/>
      </c>
      <c r="F20" s="12"/>
      <c r="G20" s="12"/>
      <c r="H20" s="13" t="str">
        <f t="shared" si="0"/>
        <v/>
      </c>
      <c r="I20" s="12"/>
      <c r="J20" s="14" t="str">
        <f t="shared" si="2"/>
        <v/>
      </c>
      <c r="K20" s="35" t="str">
        <f t="shared" si="3"/>
        <v/>
      </c>
      <c r="L20" s="43">
        <f t="shared" si="4"/>
        <v>0</v>
      </c>
      <c r="M20" s="43" t="str">
        <f t="shared" si="5"/>
        <v/>
      </c>
      <c r="N20" s="44" t="str">
        <f t="shared" si="6"/>
        <v/>
      </c>
      <c r="O20" s="45">
        <f t="shared" si="7"/>
        <v>0</v>
      </c>
      <c r="P20" s="46" t="str">
        <f t="shared" si="8"/>
        <v/>
      </c>
      <c r="Q20" s="45" t="str">
        <f t="shared" si="9"/>
        <v/>
      </c>
      <c r="R20" s="55" t="s">
        <v>66</v>
      </c>
    </row>
    <row r="21" spans="1:22" x14ac:dyDescent="0.2">
      <c r="A21" s="101" t="s">
        <v>25</v>
      </c>
      <c r="B21" s="102"/>
      <c r="C21" s="16">
        <f>SUM(C16:C20)</f>
        <v>0</v>
      </c>
      <c r="D21" s="16">
        <f>SUM(D16:D20)</f>
        <v>0</v>
      </c>
      <c r="E21" s="16">
        <f>C21-D21</f>
        <v>0</v>
      </c>
      <c r="F21" s="16">
        <f>SUM(F16:F20)</f>
        <v>0</v>
      </c>
      <c r="G21" s="16">
        <f>SUM(G16:G20)</f>
        <v>0</v>
      </c>
      <c r="H21" s="16">
        <f>F21-G21</f>
        <v>0</v>
      </c>
      <c r="I21" s="16">
        <f>SUM(I16:I20)</f>
        <v>0</v>
      </c>
      <c r="J21" s="16"/>
      <c r="K21" s="38"/>
      <c r="L21" s="47"/>
      <c r="M21" s="47"/>
      <c r="N21" s="48"/>
      <c r="O21" s="48"/>
      <c r="P21" s="47"/>
      <c r="Q21" s="48"/>
      <c r="R21" s="55"/>
      <c r="S21" s="4"/>
    </row>
    <row r="22" spans="1:22" x14ac:dyDescent="0.2">
      <c r="A22" s="101" t="s">
        <v>26</v>
      </c>
      <c r="B22" s="102"/>
      <c r="C22" s="16">
        <f>C15-C21</f>
        <v>0</v>
      </c>
      <c r="D22" s="16">
        <f>D15-D21</f>
        <v>0</v>
      </c>
      <c r="E22" s="16">
        <f>C22-D22</f>
        <v>0</v>
      </c>
      <c r="F22" s="16">
        <f>F15-F21</f>
        <v>0</v>
      </c>
      <c r="G22" s="16">
        <f>G15-G21</f>
        <v>0</v>
      </c>
      <c r="H22" s="16">
        <f>F22-G22</f>
        <v>0</v>
      </c>
      <c r="I22" s="16">
        <f>I15-I21</f>
        <v>0</v>
      </c>
      <c r="J22" s="16"/>
      <c r="K22" s="38"/>
      <c r="L22" s="47"/>
      <c r="M22" s="47"/>
      <c r="N22" s="48"/>
      <c r="O22" s="48"/>
      <c r="P22" s="47"/>
      <c r="Q22" s="48"/>
      <c r="R22" s="55"/>
      <c r="S22" s="4"/>
      <c r="T22" s="6"/>
      <c r="U22" s="6"/>
    </row>
    <row r="23" spans="1:22" x14ac:dyDescent="0.2">
      <c r="A23" s="104" t="s">
        <v>27</v>
      </c>
      <c r="B23" s="84"/>
      <c r="C23" s="12"/>
      <c r="D23" s="12"/>
      <c r="E23" s="13" t="str">
        <f t="shared" si="1"/>
        <v/>
      </c>
      <c r="F23" s="12"/>
      <c r="G23" s="12"/>
      <c r="H23" s="13" t="str">
        <f t="shared" si="0"/>
        <v/>
      </c>
      <c r="I23" s="12"/>
      <c r="J23" s="14" t="str">
        <f t="shared" si="2"/>
        <v/>
      </c>
      <c r="K23" s="35" t="str">
        <f t="shared" si="3"/>
        <v/>
      </c>
      <c r="L23" s="43">
        <f t="shared" si="4"/>
        <v>0</v>
      </c>
      <c r="M23" s="43" t="str">
        <f t="shared" si="5"/>
        <v/>
      </c>
      <c r="N23" s="44" t="str">
        <f t="shared" si="6"/>
        <v/>
      </c>
      <c r="O23" s="45">
        <f t="shared" si="7"/>
        <v>0</v>
      </c>
      <c r="P23" s="46" t="str">
        <f t="shared" si="8"/>
        <v/>
      </c>
      <c r="Q23" s="45" t="str">
        <f t="shared" si="9"/>
        <v/>
      </c>
      <c r="R23" s="55" t="s">
        <v>66</v>
      </c>
    </row>
    <row r="24" spans="1:22" s="4" customFormat="1" x14ac:dyDescent="0.2">
      <c r="A24" s="104" t="s">
        <v>28</v>
      </c>
      <c r="B24" s="84"/>
      <c r="C24" s="12"/>
      <c r="D24" s="12"/>
      <c r="E24" s="13" t="str">
        <f t="shared" si="1"/>
        <v/>
      </c>
      <c r="F24" s="12"/>
      <c r="G24" s="12"/>
      <c r="H24" s="13" t="str">
        <f>IF(F24-G24=0,"",F24-G24)</f>
        <v/>
      </c>
      <c r="I24" s="12"/>
      <c r="J24" s="14" t="str">
        <f t="shared" si="2"/>
        <v/>
      </c>
      <c r="K24" s="35" t="str">
        <f t="shared" si="3"/>
        <v/>
      </c>
      <c r="L24" s="43">
        <f t="shared" si="4"/>
        <v>0</v>
      </c>
      <c r="M24" s="43" t="str">
        <f t="shared" si="5"/>
        <v/>
      </c>
      <c r="N24" s="44" t="str">
        <f t="shared" si="6"/>
        <v/>
      </c>
      <c r="O24" s="45">
        <f t="shared" si="7"/>
        <v>0</v>
      </c>
      <c r="P24" s="46" t="str">
        <f t="shared" si="8"/>
        <v/>
      </c>
      <c r="Q24" s="45" t="str">
        <f t="shared" si="9"/>
        <v/>
      </c>
      <c r="R24" s="55" t="s">
        <v>66</v>
      </c>
      <c r="S24" s="1"/>
    </row>
    <row r="25" spans="1:22" s="4" customFormat="1" x14ac:dyDescent="0.2">
      <c r="A25" s="104" t="s">
        <v>29</v>
      </c>
      <c r="B25" s="84"/>
      <c r="C25" s="12"/>
      <c r="D25" s="12"/>
      <c r="E25" s="13" t="str">
        <f t="shared" si="1"/>
        <v/>
      </c>
      <c r="F25" s="12"/>
      <c r="G25" s="12"/>
      <c r="H25" s="13" t="str">
        <f t="shared" si="0"/>
        <v/>
      </c>
      <c r="I25" s="12"/>
      <c r="J25" s="14" t="str">
        <f t="shared" si="2"/>
        <v/>
      </c>
      <c r="K25" s="35" t="str">
        <f t="shared" si="3"/>
        <v/>
      </c>
      <c r="L25" s="43">
        <f t="shared" si="4"/>
        <v>0</v>
      </c>
      <c r="M25" s="43" t="str">
        <f t="shared" si="5"/>
        <v/>
      </c>
      <c r="N25" s="44" t="str">
        <f t="shared" si="6"/>
        <v/>
      </c>
      <c r="O25" s="45">
        <f t="shared" si="7"/>
        <v>0</v>
      </c>
      <c r="P25" s="46" t="str">
        <f t="shared" si="8"/>
        <v/>
      </c>
      <c r="Q25" s="45" t="str">
        <f t="shared" si="9"/>
        <v/>
      </c>
      <c r="R25" s="55" t="s">
        <v>66</v>
      </c>
      <c r="S25" s="1"/>
    </row>
    <row r="26" spans="1:22" x14ac:dyDescent="0.2">
      <c r="A26" s="83" t="s">
        <v>77</v>
      </c>
      <c r="B26" s="84"/>
      <c r="C26" s="12"/>
      <c r="D26" s="12"/>
      <c r="E26" s="13" t="str">
        <f t="shared" si="1"/>
        <v/>
      </c>
      <c r="F26" s="12"/>
      <c r="G26" s="12"/>
      <c r="H26" s="13" t="str">
        <f t="shared" si="0"/>
        <v/>
      </c>
      <c r="I26" s="12"/>
      <c r="J26" s="14" t="str">
        <f t="shared" ref="J26" si="10">K26</f>
        <v/>
      </c>
      <c r="K26" s="35" t="str">
        <f t="shared" ref="K26" si="11">IF(SUM(N26,Q26)&gt;0,"%","")</f>
        <v/>
      </c>
      <c r="L26" s="43">
        <f t="shared" ref="L26" si="12">ABS(C26-D26)</f>
        <v>0</v>
      </c>
      <c r="M26" s="43" t="str">
        <f t="shared" ref="M26" si="13">IF(D26=0,"",ABS(L26/D26*100))</f>
        <v/>
      </c>
      <c r="N26" s="44" t="str">
        <f t="shared" ref="N26" si="14">IF(M26&lt;10,"",(IF(L26&lt;10,"",1)))</f>
        <v/>
      </c>
      <c r="O26" s="45">
        <f t="shared" ref="O26" si="15">ABS(F26-G26)</f>
        <v>0</v>
      </c>
      <c r="P26" s="46" t="str">
        <f t="shared" ref="P26" si="16">IF(G26=0,"",ABS(O26/G26*100))</f>
        <v/>
      </c>
      <c r="Q26" s="45" t="str">
        <f t="shared" ref="Q26" si="17">IF(P26&lt;10,"",(IF(O26&lt;10,"",1)))</f>
        <v/>
      </c>
      <c r="R26" s="55" t="s">
        <v>66</v>
      </c>
      <c r="T26" s="4"/>
      <c r="U26" s="4"/>
      <c r="V26" s="4"/>
    </row>
    <row r="27" spans="1:22" x14ac:dyDescent="0.2">
      <c r="A27" s="103" t="s">
        <v>30</v>
      </c>
      <c r="B27" s="102"/>
      <c r="C27" s="16">
        <f>C22+C23+C24-C25-C26</f>
        <v>0</v>
      </c>
      <c r="D27" s="16">
        <f>D22+D23+D24-D25-D26</f>
        <v>0</v>
      </c>
      <c r="E27" s="16">
        <f>C27-D27</f>
        <v>0</v>
      </c>
      <c r="F27" s="16">
        <f>F22+F23+F24-F25-F26</f>
        <v>0</v>
      </c>
      <c r="G27" s="16">
        <f>G22+G23+G24-G25-G26</f>
        <v>0</v>
      </c>
      <c r="H27" s="16">
        <f>F27-G27</f>
        <v>0</v>
      </c>
      <c r="I27" s="16">
        <f>I22+I23+I24-I25-I26</f>
        <v>0</v>
      </c>
      <c r="J27" s="16"/>
      <c r="K27" s="38"/>
      <c r="L27" s="47"/>
      <c r="M27" s="47"/>
      <c r="N27" s="48"/>
      <c r="O27" s="48"/>
      <c r="P27" s="47"/>
      <c r="Q27" s="48"/>
      <c r="R27" s="55"/>
      <c r="S27" s="4"/>
    </row>
    <row r="28" spans="1:22" s="4" customFormat="1" x14ac:dyDescent="0.2">
      <c r="A28" s="83" t="s">
        <v>78</v>
      </c>
      <c r="B28" s="84"/>
      <c r="C28" s="12"/>
      <c r="D28" s="12"/>
      <c r="E28" s="13" t="str">
        <f t="shared" si="1"/>
        <v/>
      </c>
      <c r="F28" s="12"/>
      <c r="G28" s="12"/>
      <c r="H28" s="13" t="str">
        <f t="shared" si="0"/>
        <v/>
      </c>
      <c r="I28" s="12"/>
      <c r="J28" s="14" t="str">
        <f t="shared" si="2"/>
        <v/>
      </c>
      <c r="K28" s="35" t="str">
        <f t="shared" si="3"/>
        <v/>
      </c>
      <c r="L28" s="43">
        <f t="shared" si="4"/>
        <v>0</v>
      </c>
      <c r="M28" s="43" t="str">
        <f t="shared" si="5"/>
        <v/>
      </c>
      <c r="N28" s="44" t="str">
        <f t="shared" si="6"/>
        <v/>
      </c>
      <c r="O28" s="45">
        <f t="shared" si="7"/>
        <v>0</v>
      </c>
      <c r="P28" s="46" t="str">
        <f t="shared" si="8"/>
        <v/>
      </c>
      <c r="Q28" s="45" t="str">
        <f t="shared" si="9"/>
        <v/>
      </c>
      <c r="R28" s="55" t="s">
        <v>66</v>
      </c>
      <c r="S28" s="1"/>
    </row>
    <row r="29" spans="1:22" s="4" customFormat="1" ht="12.75" customHeight="1" x14ac:dyDescent="0.2">
      <c r="A29" s="85" t="s">
        <v>79</v>
      </c>
      <c r="B29" s="86"/>
      <c r="C29" s="16">
        <f>C27-C28</f>
        <v>0</v>
      </c>
      <c r="D29" s="16">
        <f>D27-D28</f>
        <v>0</v>
      </c>
      <c r="E29" s="16">
        <f>C29-D29</f>
        <v>0</v>
      </c>
      <c r="F29" s="16">
        <f>F27-F28</f>
        <v>0</v>
      </c>
      <c r="G29" s="16">
        <f>G27-G28</f>
        <v>0</v>
      </c>
      <c r="H29" s="16">
        <f>F29-G29</f>
        <v>0</v>
      </c>
      <c r="I29" s="16">
        <f>I27-I28</f>
        <v>0</v>
      </c>
      <c r="J29" s="16"/>
      <c r="K29" s="38"/>
      <c r="L29" s="47"/>
      <c r="M29" s="47"/>
      <c r="N29" s="48"/>
      <c r="O29" s="48"/>
      <c r="P29" s="47"/>
      <c r="Q29" s="48"/>
      <c r="R29" s="55"/>
    </row>
    <row r="30" spans="1:22" x14ac:dyDescent="0.2">
      <c r="A30" s="87" t="s">
        <v>31</v>
      </c>
      <c r="B30" s="88"/>
      <c r="C30" s="89"/>
      <c r="D30" s="89"/>
      <c r="E30" s="89"/>
      <c r="F30" s="88"/>
      <c r="G30" s="88"/>
      <c r="H30" s="88"/>
      <c r="I30" s="88"/>
      <c r="J30" s="88"/>
      <c r="L30" s="52"/>
      <c r="M30" s="52"/>
      <c r="N30" s="52"/>
      <c r="O30" s="52"/>
      <c r="P30" s="52"/>
      <c r="Q30" s="52"/>
      <c r="R30" s="55"/>
    </row>
    <row r="31" spans="1:22" x14ac:dyDescent="0.2">
      <c r="A31" s="83" t="s">
        <v>44</v>
      </c>
      <c r="B31" s="84"/>
      <c r="C31" s="90"/>
      <c r="D31" s="91"/>
      <c r="E31" s="92"/>
      <c r="F31" s="12"/>
      <c r="G31" s="12"/>
      <c r="H31" s="13" t="str">
        <f t="shared" ref="H31:H34" si="18">IF(F31-G31=0,"",F31-G31)</f>
        <v/>
      </c>
      <c r="I31" s="12"/>
      <c r="J31" s="39" t="str">
        <f>K31</f>
        <v/>
      </c>
      <c r="K31" s="35" t="str">
        <f t="shared" ref="K31:K34" si="19">IF(SUM(N31,Q31)&gt;0,"%","")</f>
        <v/>
      </c>
      <c r="L31" s="43">
        <f t="shared" si="4"/>
        <v>0</v>
      </c>
      <c r="M31" s="43" t="str">
        <f t="shared" ref="M31:M34" si="20">IF(D31=0,"",ABS(L31/D31*100))</f>
        <v/>
      </c>
      <c r="N31" s="44" t="str">
        <f t="shared" ref="N31:N33" si="21">IF(M31&lt;10,"",(IF(L31&lt;10,"",1)))</f>
        <v/>
      </c>
      <c r="O31" s="45">
        <f t="shared" ref="O31:O34" si="22">ABS(F31-G31)</f>
        <v>0</v>
      </c>
      <c r="P31" s="46" t="str">
        <f t="shared" ref="P31:P34" si="23">IF(G31=0,"",ABS(O31/G31*100))</f>
        <v/>
      </c>
      <c r="Q31" s="45" t="str">
        <f t="shared" ref="Q31:Q33" si="24">IF(P31&lt;10,"",(IF(O31&lt;10,"",1)))</f>
        <v/>
      </c>
      <c r="R31" s="55" t="s">
        <v>66</v>
      </c>
    </row>
    <row r="32" spans="1:22" s="4" customFormat="1" x14ac:dyDescent="0.2">
      <c r="A32" s="93" t="s">
        <v>33</v>
      </c>
      <c r="B32" s="94"/>
      <c r="C32" s="90"/>
      <c r="D32" s="91"/>
      <c r="E32" s="92"/>
      <c r="F32" s="2"/>
      <c r="G32" s="2"/>
      <c r="H32" s="13" t="str">
        <f t="shared" si="18"/>
        <v/>
      </c>
      <c r="I32" s="2"/>
      <c r="J32" s="39" t="str">
        <f>K32</f>
        <v/>
      </c>
      <c r="K32" s="35" t="str">
        <f t="shared" si="19"/>
        <v/>
      </c>
      <c r="L32" s="43">
        <f t="shared" si="4"/>
        <v>0</v>
      </c>
      <c r="M32" s="43" t="str">
        <f t="shared" si="20"/>
        <v/>
      </c>
      <c r="N32" s="44" t="str">
        <f t="shared" si="21"/>
        <v/>
      </c>
      <c r="O32" s="45">
        <f t="shared" si="22"/>
        <v>0</v>
      </c>
      <c r="P32" s="46" t="str">
        <f t="shared" si="23"/>
        <v/>
      </c>
      <c r="Q32" s="45" t="str">
        <f t="shared" si="24"/>
        <v/>
      </c>
      <c r="R32" s="55" t="s">
        <v>66</v>
      </c>
      <c r="S32" s="3"/>
    </row>
    <row r="33" spans="1:19" x14ac:dyDescent="0.2">
      <c r="A33" s="93" t="s">
        <v>34</v>
      </c>
      <c r="B33" s="94"/>
      <c r="C33" s="90"/>
      <c r="D33" s="91"/>
      <c r="E33" s="92"/>
      <c r="F33" s="2"/>
      <c r="G33" s="2"/>
      <c r="H33" s="13" t="str">
        <f t="shared" si="18"/>
        <v/>
      </c>
      <c r="I33" s="2"/>
      <c r="J33" s="39" t="str">
        <f>K33</f>
        <v/>
      </c>
      <c r="K33" s="35" t="str">
        <f t="shared" si="19"/>
        <v/>
      </c>
      <c r="L33" s="43">
        <f t="shared" si="4"/>
        <v>0</v>
      </c>
      <c r="M33" s="43" t="str">
        <f t="shared" si="20"/>
        <v/>
      </c>
      <c r="N33" s="44" t="str">
        <f t="shared" si="21"/>
        <v/>
      </c>
      <c r="O33" s="45">
        <f t="shared" si="22"/>
        <v>0</v>
      </c>
      <c r="P33" s="46" t="str">
        <f t="shared" si="23"/>
        <v/>
      </c>
      <c r="Q33" s="45" t="str">
        <f t="shared" si="24"/>
        <v/>
      </c>
      <c r="R33" s="55" t="s">
        <v>66</v>
      </c>
      <c r="S33" s="3"/>
    </row>
    <row r="34" spans="1:19" x14ac:dyDescent="0.2">
      <c r="A34" s="30" t="s">
        <v>45</v>
      </c>
      <c r="B34" s="17" t="s">
        <v>35</v>
      </c>
      <c r="C34" s="18"/>
      <c r="D34" s="18"/>
      <c r="E34" s="19" t="str">
        <f>IF(C34-D34=0,"",C34-D34)</f>
        <v/>
      </c>
      <c r="F34" s="41"/>
      <c r="G34" s="41"/>
      <c r="H34" s="21" t="str">
        <f t="shared" si="18"/>
        <v/>
      </c>
      <c r="I34" s="20"/>
      <c r="J34" s="39" t="str">
        <f>K34</f>
        <v/>
      </c>
      <c r="K34" s="35" t="str">
        <f t="shared" si="19"/>
        <v/>
      </c>
      <c r="L34" s="43">
        <f t="shared" si="4"/>
        <v>0</v>
      </c>
      <c r="M34" s="43" t="str">
        <f t="shared" si="20"/>
        <v/>
      </c>
      <c r="N34" s="44" t="str">
        <f>IF(M34&lt;2.5,"",(IF(L34&lt;1,"",1)))</f>
        <v/>
      </c>
      <c r="O34" s="45">
        <f t="shared" si="22"/>
        <v>0</v>
      </c>
      <c r="P34" s="46" t="str">
        <f t="shared" si="23"/>
        <v/>
      </c>
      <c r="Q34" s="45" t="str">
        <f>IF(P34&lt;2.5,"",(IF(O34&lt;1,"",1)))</f>
        <v/>
      </c>
      <c r="R34" s="53" t="s">
        <v>68</v>
      </c>
    </row>
    <row r="35" spans="1:19" s="3" customFormat="1" ht="12.75" customHeight="1" x14ac:dyDescent="0.2">
      <c r="A35" s="30" t="s">
        <v>46</v>
      </c>
      <c r="B35" s="17" t="s">
        <v>36</v>
      </c>
      <c r="C35" s="12"/>
      <c r="D35" s="57"/>
      <c r="E35" s="58"/>
      <c r="F35" s="57"/>
      <c r="G35" s="58"/>
      <c r="H35" s="58"/>
      <c r="I35" s="56"/>
      <c r="J35" s="40" t="str">
        <f>K35</f>
        <v/>
      </c>
      <c r="K35" s="35" t="str">
        <f>IF(C35="","",IF(C35&lt;100,"%",""))</f>
        <v/>
      </c>
      <c r="L35" s="42"/>
      <c r="M35" s="42"/>
      <c r="N35" s="42"/>
      <c r="O35" s="42"/>
      <c r="P35" s="42"/>
      <c r="Q35" s="42"/>
      <c r="R35" s="53" t="s">
        <v>69</v>
      </c>
      <c r="S35" s="1"/>
    </row>
    <row r="36" spans="1:19" s="3" customFormat="1" x14ac:dyDescent="0.2">
      <c r="A36" s="30" t="s">
        <v>49</v>
      </c>
      <c r="B36" s="17" t="s">
        <v>37</v>
      </c>
      <c r="C36" s="12"/>
      <c r="D36" s="59"/>
      <c r="E36" s="59"/>
      <c r="F36" s="59"/>
      <c r="G36" s="59"/>
      <c r="H36" s="59"/>
      <c r="I36" s="22"/>
      <c r="J36" s="16"/>
      <c r="K36" s="42"/>
      <c r="L36" s="42"/>
      <c r="M36" s="42"/>
      <c r="N36" s="42"/>
      <c r="O36" s="42"/>
      <c r="P36" s="42"/>
      <c r="Q36" s="42"/>
      <c r="R36" s="53"/>
      <c r="S36" s="1"/>
    </row>
    <row r="37" spans="1:19" x14ac:dyDescent="0.2">
      <c r="A37" s="95" t="s">
        <v>76</v>
      </c>
      <c r="B37" s="96"/>
      <c r="C37" s="96"/>
      <c r="D37" s="96"/>
      <c r="E37" s="96"/>
      <c r="F37" s="96"/>
      <c r="G37" s="96"/>
      <c r="H37" s="96"/>
      <c r="I37" s="96"/>
      <c r="J37" s="97"/>
      <c r="L37" s="52"/>
      <c r="M37" s="52"/>
      <c r="N37" s="52"/>
      <c r="O37" s="52"/>
      <c r="P37" s="52"/>
      <c r="Q37" s="52"/>
      <c r="R37" s="53"/>
    </row>
    <row r="38" spans="1:19" x14ac:dyDescent="0.2">
      <c r="A38" s="72" t="s">
        <v>73</v>
      </c>
      <c r="B38" s="73"/>
      <c r="C38" s="56"/>
      <c r="D38" s="12"/>
      <c r="E38" s="8" t="str">
        <f>IF(C38-D38=0,"",C38-D38)</f>
        <v/>
      </c>
      <c r="F38" s="12"/>
      <c r="G38" s="12"/>
      <c r="H38" s="8" t="str">
        <f>IF(F38-G38=0,"",F38-G38)</f>
        <v/>
      </c>
      <c r="I38" s="12"/>
      <c r="J38" s="139" t="str">
        <f>K38</f>
        <v/>
      </c>
      <c r="K38" s="35" t="str">
        <f>IF(SUM(N38,Q38)&gt;0,"%","")</f>
        <v/>
      </c>
      <c r="L38" s="43">
        <f>ABS(C38-D38)</f>
        <v>0</v>
      </c>
      <c r="M38" s="43" t="str">
        <f>IF(D38=0,"",ABS(L38/D38*100))</f>
        <v/>
      </c>
      <c r="N38" s="44" t="str">
        <f>IF(M38&lt;10,"",(IF(L38&lt;0.5,"",1)))</f>
        <v/>
      </c>
      <c r="O38" s="45">
        <f>ABS(F38-G38)</f>
        <v>0</v>
      </c>
      <c r="P38" s="46" t="str">
        <f>IF(G38=0,"",ABS(O38/G38*100))</f>
        <v/>
      </c>
      <c r="Q38" s="45" t="str">
        <f>IF(P38&lt;10,"",(IF(O38&lt;0.5,"",1)))</f>
        <v/>
      </c>
      <c r="R38" s="53" t="s">
        <v>67</v>
      </c>
    </row>
    <row r="39" spans="1:19" x14ac:dyDescent="0.2">
      <c r="A39" s="63" t="s">
        <v>57</v>
      </c>
      <c r="B39" s="64" t="s">
        <v>59</v>
      </c>
      <c r="C39" s="140"/>
      <c r="D39" s="141"/>
      <c r="E39" s="142"/>
      <c r="F39" s="12"/>
      <c r="G39" s="12"/>
      <c r="H39" s="8" t="str">
        <f>IF(F39-G39=0,"",F39-G39)</f>
        <v/>
      </c>
      <c r="I39" s="12"/>
      <c r="J39" s="139" t="str">
        <f>K39</f>
        <v/>
      </c>
      <c r="K39" s="35" t="str">
        <f>IF(SUM(N39,Q39)&gt;0,"%","")</f>
        <v/>
      </c>
      <c r="L39" s="43">
        <f>ABS(C39-D39)</f>
        <v>0</v>
      </c>
      <c r="M39" s="43" t="str">
        <f>IF(D39=0,"",ABS(L39/D39*100))</f>
        <v/>
      </c>
      <c r="N39" s="44" t="str">
        <f>IF(M39&lt;10,"",(IF(L39&lt;0.5,"",1)))</f>
        <v/>
      </c>
      <c r="O39" s="45">
        <f>ABS(F39-G39)</f>
        <v>0</v>
      </c>
      <c r="P39" s="46" t="str">
        <f>IF(G39=0,"",ABS(O39/G39*100))</f>
        <v/>
      </c>
      <c r="Q39" s="45" t="str">
        <f>IF(P39&lt;10,"",(IF(O39&lt;0.5,"",1)))</f>
        <v/>
      </c>
      <c r="R39" s="53" t="s">
        <v>67</v>
      </c>
    </row>
    <row r="40" spans="1:19" x14ac:dyDescent="0.2">
      <c r="A40" s="63" t="s">
        <v>53</v>
      </c>
      <c r="B40" s="64" t="s">
        <v>59</v>
      </c>
      <c r="C40" s="140"/>
      <c r="D40" s="141"/>
      <c r="E40" s="142"/>
      <c r="F40" s="12"/>
      <c r="G40" s="12"/>
      <c r="H40" s="8" t="str">
        <f>IF(F40-G40=0,"",F40-G40)</f>
        <v/>
      </c>
      <c r="I40" s="12"/>
      <c r="J40" s="139" t="str">
        <f>K40</f>
        <v/>
      </c>
      <c r="K40" s="35" t="str">
        <f>IF(SUM(N40,Q40)&gt;0,"%","")</f>
        <v/>
      </c>
      <c r="L40" s="43">
        <f>ABS(C40-D40)</f>
        <v>0</v>
      </c>
      <c r="M40" s="43" t="str">
        <f>IF(D40=0,"",ABS(L40/D40*100))</f>
        <v/>
      </c>
      <c r="N40" s="44" t="str">
        <f>IF(M40&lt;10,"",(IF(L40&lt;0.5,"",1)))</f>
        <v/>
      </c>
      <c r="O40" s="45">
        <f>ABS(F40-G40)</f>
        <v>0</v>
      </c>
      <c r="P40" s="46" t="str">
        <f>IF(G40=0,"",ABS(O40/G40*100))</f>
        <v/>
      </c>
      <c r="Q40" s="45" t="str">
        <f>IF(P40&lt;10,"",(IF(O40&lt;0.5,"",1)))</f>
        <v/>
      </c>
      <c r="R40" s="53" t="s">
        <v>67</v>
      </c>
    </row>
    <row r="41" spans="1:19" x14ac:dyDescent="0.2">
      <c r="A41" s="63" t="s">
        <v>56</v>
      </c>
      <c r="B41" s="64" t="s">
        <v>59</v>
      </c>
      <c r="C41" s="60"/>
      <c r="D41" s="36"/>
      <c r="E41" s="37" t="str">
        <f>IF(C41-D41=0,"",C41-D41)</f>
        <v/>
      </c>
      <c r="F41" s="12"/>
      <c r="G41" s="12"/>
      <c r="H41" s="8" t="str">
        <f>IF(F41-G41=0,"",F41-G41)</f>
        <v/>
      </c>
      <c r="I41" s="12"/>
      <c r="J41" s="139" t="str">
        <f>K41</f>
        <v/>
      </c>
      <c r="K41" s="35" t="str">
        <f>IF(SUM(N41,Q41)&gt;0,"%","")</f>
        <v/>
      </c>
      <c r="L41" s="43">
        <f>ABS(C41-D41)</f>
        <v>0</v>
      </c>
      <c r="M41" s="43" t="str">
        <f>IF(D41=0,"",ABS(L41/D41*100))</f>
        <v/>
      </c>
      <c r="N41" s="44" t="str">
        <f>IF(M41&lt;10,"",(IF(L41&lt;0.5,"",1)))</f>
        <v/>
      </c>
      <c r="O41" s="45">
        <f>ABS(F41-G41)</f>
        <v>0</v>
      </c>
      <c r="P41" s="46" t="str">
        <f>IF(G41=0,"",ABS(O41/G41*100))</f>
        <v/>
      </c>
      <c r="Q41" s="45" t="str">
        <f>IF(P41&lt;10,"",(IF(O41&lt;0.5,"",1)))</f>
        <v/>
      </c>
      <c r="R41" s="53" t="s">
        <v>67</v>
      </c>
    </row>
    <row r="42" spans="1:19" x14ac:dyDescent="0.2">
      <c r="A42" s="63" t="s">
        <v>52</v>
      </c>
      <c r="B42" s="64" t="s">
        <v>59</v>
      </c>
      <c r="C42" s="140"/>
      <c r="D42" s="141"/>
      <c r="E42" s="142"/>
      <c r="F42" s="12"/>
      <c r="G42" s="12"/>
      <c r="H42" s="8" t="str">
        <f>IF(F42-G42=0,"",F42-G42)</f>
        <v/>
      </c>
      <c r="I42" s="12"/>
      <c r="J42" s="139" t="str">
        <f>K42</f>
        <v/>
      </c>
      <c r="K42" s="35" t="str">
        <f>IF(SUM(N42,Q42)&gt;0,"%","")</f>
        <v/>
      </c>
      <c r="L42" s="43">
        <f>ABS(C42-D42)</f>
        <v>0</v>
      </c>
      <c r="M42" s="43" t="str">
        <f>IF(D42=0,"",ABS(L42/D42*100))</f>
        <v/>
      </c>
      <c r="N42" s="44" t="str">
        <f>IF(M42&lt;10,"",(IF(L42&lt;0.5,"",1)))</f>
        <v/>
      </c>
      <c r="O42" s="45">
        <f>ABS(F42-G42)</f>
        <v>0</v>
      </c>
      <c r="P42" s="46" t="str">
        <f>IF(G42=0,"",ABS(O42/G42*100))</f>
        <v/>
      </c>
      <c r="Q42" s="45" t="str">
        <f>IF(P42&lt;10,"",(IF(O42&lt;0.5,"",1)))</f>
        <v/>
      </c>
      <c r="R42" s="53" t="s">
        <v>67</v>
      </c>
    </row>
    <row r="43" spans="1:19" x14ac:dyDescent="0.2">
      <c r="A43" s="61"/>
      <c r="B43" s="62"/>
      <c r="C43" s="56"/>
      <c r="D43" s="12"/>
      <c r="E43" s="8" t="str">
        <f t="shared" ref="E43:E44" si="25">IF(C43-D43=0,"",C43-D43)</f>
        <v/>
      </c>
      <c r="F43" s="12"/>
      <c r="G43" s="12"/>
      <c r="H43" s="8" t="str">
        <f t="shared" ref="H43:H47" si="26">IF(F43-G43=0,"",F43-G43)</f>
        <v/>
      </c>
      <c r="I43" s="12"/>
      <c r="J43" s="139" t="str">
        <f t="shared" ref="J43:J47" si="27">K43</f>
        <v/>
      </c>
      <c r="K43" s="35" t="str">
        <f t="shared" ref="K43:K47" si="28">IF(SUM(N43,Q43)&gt;0,"%","")</f>
        <v/>
      </c>
      <c r="L43" s="43">
        <f t="shared" ref="L43:L47" si="29">ABS(C43-D43)</f>
        <v>0</v>
      </c>
      <c r="M43" s="43" t="str">
        <f t="shared" ref="M43:M47" si="30">IF(D43=0,"",ABS(L43/D43*100))</f>
        <v/>
      </c>
      <c r="N43" s="44" t="str">
        <f t="shared" ref="N43:N47" si="31">IF(M43&lt;10,"",(IF(L43&lt;0.5,"",1)))</f>
        <v/>
      </c>
      <c r="O43" s="45">
        <f t="shared" ref="O43:O47" si="32">ABS(F43-G43)</f>
        <v>0</v>
      </c>
      <c r="P43" s="46" t="str">
        <f t="shared" ref="P43:P47" si="33">IF(G43=0,"",ABS(O43/G43*100))</f>
        <v/>
      </c>
      <c r="Q43" s="45" t="str">
        <f t="shared" ref="Q43:Q47" si="34">IF(P43&lt;10,"",(IF(O43&lt;0.5,"",1)))</f>
        <v/>
      </c>
      <c r="R43" s="53" t="s">
        <v>67</v>
      </c>
    </row>
    <row r="44" spans="1:19" x14ac:dyDescent="0.2">
      <c r="A44" s="65" t="s">
        <v>74</v>
      </c>
      <c r="B44" s="66"/>
      <c r="C44" s="56"/>
      <c r="D44" s="12"/>
      <c r="E44" s="8" t="str">
        <f t="shared" si="25"/>
        <v/>
      </c>
      <c r="F44" s="12"/>
      <c r="G44" s="12"/>
      <c r="H44" s="8" t="str">
        <f t="shared" si="26"/>
        <v/>
      </c>
      <c r="I44" s="12"/>
      <c r="J44" s="139" t="str">
        <f t="shared" si="27"/>
        <v/>
      </c>
      <c r="K44" s="35" t="str">
        <f t="shared" si="28"/>
        <v/>
      </c>
      <c r="L44" s="43">
        <f t="shared" si="29"/>
        <v>0</v>
      </c>
      <c r="M44" s="43" t="str">
        <f t="shared" si="30"/>
        <v/>
      </c>
      <c r="N44" s="44" t="str">
        <f t="shared" si="31"/>
        <v/>
      </c>
      <c r="O44" s="45">
        <f t="shared" si="32"/>
        <v>0</v>
      </c>
      <c r="P44" s="46" t="str">
        <f t="shared" si="33"/>
        <v/>
      </c>
      <c r="Q44" s="45" t="str">
        <f t="shared" si="34"/>
        <v/>
      </c>
      <c r="R44" s="53" t="s">
        <v>67</v>
      </c>
    </row>
    <row r="45" spans="1:19" x14ac:dyDescent="0.2">
      <c r="A45" s="67" t="s">
        <v>32</v>
      </c>
      <c r="B45" s="68" t="s">
        <v>59</v>
      </c>
      <c r="C45" s="56"/>
      <c r="D45" s="12"/>
      <c r="E45" s="8" t="str">
        <f>IF(C45-D45=0,"",C45-D45)</f>
        <v/>
      </c>
      <c r="F45" s="12"/>
      <c r="G45" s="12"/>
      <c r="H45" s="8" t="str">
        <f t="shared" si="26"/>
        <v/>
      </c>
      <c r="I45" s="12"/>
      <c r="J45" s="139" t="str">
        <f t="shared" si="27"/>
        <v/>
      </c>
      <c r="K45" s="35" t="str">
        <f t="shared" si="28"/>
        <v/>
      </c>
      <c r="L45" s="43">
        <f t="shared" si="29"/>
        <v>0</v>
      </c>
      <c r="M45" s="43" t="str">
        <f t="shared" si="30"/>
        <v/>
      </c>
      <c r="N45" s="44" t="str">
        <f t="shared" si="31"/>
        <v/>
      </c>
      <c r="O45" s="45">
        <f t="shared" si="32"/>
        <v>0</v>
      </c>
      <c r="P45" s="46" t="str">
        <f t="shared" si="33"/>
        <v/>
      </c>
      <c r="Q45" s="45" t="str">
        <f t="shared" si="34"/>
        <v/>
      </c>
      <c r="R45" s="53" t="s">
        <v>67</v>
      </c>
    </row>
    <row r="46" spans="1:19" x14ac:dyDescent="0.2">
      <c r="A46" s="67" t="s">
        <v>47</v>
      </c>
      <c r="B46" s="68" t="s">
        <v>59</v>
      </c>
      <c r="C46" s="56"/>
      <c r="D46" s="12"/>
      <c r="E46" s="8" t="str">
        <f t="shared" ref="E46:E47" si="35">IF(C46-D46=0,"",C46-D46)</f>
        <v/>
      </c>
      <c r="F46" s="12"/>
      <c r="G46" s="12"/>
      <c r="H46" s="8" t="str">
        <f t="shared" si="26"/>
        <v/>
      </c>
      <c r="I46" s="12"/>
      <c r="J46" s="139" t="str">
        <f t="shared" si="27"/>
        <v/>
      </c>
      <c r="K46" s="35" t="str">
        <f t="shared" si="28"/>
        <v/>
      </c>
      <c r="L46" s="43">
        <f t="shared" si="29"/>
        <v>0</v>
      </c>
      <c r="M46" s="43" t="str">
        <f t="shared" si="30"/>
        <v/>
      </c>
      <c r="N46" s="44" t="str">
        <f t="shared" si="31"/>
        <v/>
      </c>
      <c r="O46" s="45">
        <f t="shared" si="32"/>
        <v>0</v>
      </c>
      <c r="P46" s="46" t="str">
        <f t="shared" si="33"/>
        <v/>
      </c>
      <c r="Q46" s="45" t="str">
        <f t="shared" si="34"/>
        <v/>
      </c>
      <c r="R46" s="53" t="s">
        <v>67</v>
      </c>
    </row>
    <row r="47" spans="1:19" x14ac:dyDescent="0.2">
      <c r="A47" s="67" t="s">
        <v>50</v>
      </c>
      <c r="B47" s="68" t="s">
        <v>59</v>
      </c>
      <c r="C47" s="56"/>
      <c r="D47" s="12"/>
      <c r="E47" s="8" t="str">
        <f t="shared" si="35"/>
        <v/>
      </c>
      <c r="F47" s="12"/>
      <c r="G47" s="12"/>
      <c r="H47" s="8" t="str">
        <f t="shared" si="26"/>
        <v/>
      </c>
      <c r="I47" s="12"/>
      <c r="J47" s="139" t="str">
        <f t="shared" si="27"/>
        <v/>
      </c>
      <c r="K47" s="35" t="str">
        <f t="shared" si="28"/>
        <v/>
      </c>
      <c r="L47" s="43">
        <f t="shared" si="29"/>
        <v>0</v>
      </c>
      <c r="M47" s="43" t="str">
        <f t="shared" si="30"/>
        <v/>
      </c>
      <c r="N47" s="44" t="str">
        <f t="shared" si="31"/>
        <v/>
      </c>
      <c r="O47" s="45">
        <f t="shared" si="32"/>
        <v>0</v>
      </c>
      <c r="P47" s="46" t="str">
        <f t="shared" si="33"/>
        <v/>
      </c>
      <c r="Q47" s="45" t="str">
        <f t="shared" si="34"/>
        <v/>
      </c>
      <c r="R47" s="53" t="s">
        <v>67</v>
      </c>
    </row>
    <row r="48" spans="1:19" x14ac:dyDescent="0.2">
      <c r="A48" s="67" t="s">
        <v>51</v>
      </c>
      <c r="B48" s="68" t="s">
        <v>59</v>
      </c>
      <c r="C48" s="56"/>
      <c r="D48" s="12"/>
      <c r="E48" s="8" t="str">
        <f>IF(C48-D48=0,"",C48-D48)</f>
        <v/>
      </c>
      <c r="F48" s="12"/>
      <c r="G48" s="12"/>
      <c r="H48" s="8" t="str">
        <f t="shared" ref="H48:H54" si="36">IF(F48-G48=0,"",F48-G48)</f>
        <v/>
      </c>
      <c r="I48" s="12"/>
      <c r="J48" s="139" t="str">
        <f t="shared" ref="J48:J54" si="37">K48</f>
        <v/>
      </c>
      <c r="K48" s="35" t="str">
        <f t="shared" ref="K48:K54" si="38">IF(SUM(N48,Q48)&gt;0,"%","")</f>
        <v/>
      </c>
      <c r="L48" s="43">
        <f t="shared" ref="L48:L54" si="39">ABS(C48-D48)</f>
        <v>0</v>
      </c>
      <c r="M48" s="43" t="str">
        <f t="shared" ref="M48:M54" si="40">IF(D48=0,"",ABS(L48/D48*100))</f>
        <v/>
      </c>
      <c r="N48" s="44" t="str">
        <f t="shared" ref="N48:N53" si="41">IF(M48&lt;10,"",(IF(L48&lt;0.5,"",1)))</f>
        <v/>
      </c>
      <c r="O48" s="45">
        <f t="shared" ref="O48:O54" si="42">ABS(F48-G48)</f>
        <v>0</v>
      </c>
      <c r="P48" s="46" t="str">
        <f t="shared" ref="P48:P54" si="43">IF(G48=0,"",ABS(O48/G48*100))</f>
        <v/>
      </c>
      <c r="Q48" s="45" t="str">
        <f t="shared" ref="Q48:Q54" si="44">IF(P48&lt;10,"",(IF(O48&lt;0.5,"",1)))</f>
        <v/>
      </c>
      <c r="R48" s="53" t="s">
        <v>67</v>
      </c>
    </row>
    <row r="49" spans="1:18" x14ac:dyDescent="0.2">
      <c r="A49" s="67"/>
      <c r="B49" s="68"/>
      <c r="C49" s="56"/>
      <c r="D49" s="12"/>
      <c r="E49" s="8" t="str">
        <f t="shared" ref="E49:E53" si="45">IF(C49-D49=0,"",C49-D49)</f>
        <v/>
      </c>
      <c r="F49" s="12"/>
      <c r="G49" s="12"/>
      <c r="H49" s="8" t="str">
        <f t="shared" si="36"/>
        <v/>
      </c>
      <c r="I49" s="12"/>
      <c r="J49" s="139" t="str">
        <f t="shared" si="37"/>
        <v/>
      </c>
      <c r="K49" s="35" t="str">
        <f t="shared" si="38"/>
        <v/>
      </c>
      <c r="L49" s="43">
        <f t="shared" si="39"/>
        <v>0</v>
      </c>
      <c r="M49" s="43" t="str">
        <f t="shared" si="40"/>
        <v/>
      </c>
      <c r="N49" s="44" t="str">
        <f t="shared" si="41"/>
        <v/>
      </c>
      <c r="O49" s="45">
        <f t="shared" si="42"/>
        <v>0</v>
      </c>
      <c r="P49" s="46" t="str">
        <f t="shared" si="43"/>
        <v/>
      </c>
      <c r="Q49" s="45" t="str">
        <f t="shared" si="44"/>
        <v/>
      </c>
      <c r="R49" s="53" t="s">
        <v>67</v>
      </c>
    </row>
    <row r="50" spans="1:18" x14ac:dyDescent="0.2">
      <c r="A50" s="67"/>
      <c r="B50" s="68"/>
      <c r="C50" s="56"/>
      <c r="D50" s="12"/>
      <c r="E50" s="8" t="str">
        <f t="shared" ref="E50:E51" si="46">IF(C50-D50=0,"",C50-D50)</f>
        <v/>
      </c>
      <c r="F50" s="12"/>
      <c r="G50" s="12"/>
      <c r="H50" s="8" t="str">
        <f t="shared" ref="H50:H51" si="47">IF(F50-G50=0,"",F50-G50)</f>
        <v/>
      </c>
      <c r="I50" s="12"/>
      <c r="J50" s="139" t="str">
        <f t="shared" ref="J50:J51" si="48">K50</f>
        <v/>
      </c>
      <c r="K50" s="35" t="str">
        <f t="shared" ref="K50:K51" si="49">IF(SUM(N50,Q50)&gt;0,"%","")</f>
        <v/>
      </c>
      <c r="L50" s="43">
        <f t="shared" ref="L50:L51" si="50">ABS(C50-D50)</f>
        <v>0</v>
      </c>
      <c r="M50" s="43" t="str">
        <f t="shared" ref="M50:M51" si="51">IF(D50=0,"",ABS(L50/D50*100))</f>
        <v/>
      </c>
      <c r="N50" s="44" t="str">
        <f t="shared" ref="N50:N51" si="52">IF(M50&lt;10,"",(IF(L50&lt;0.5,"",1)))</f>
        <v/>
      </c>
      <c r="O50" s="45">
        <f t="shared" ref="O50:O51" si="53">ABS(F50-G50)</f>
        <v>0</v>
      </c>
      <c r="P50" s="46" t="str">
        <f t="shared" ref="P50:P51" si="54">IF(G50=0,"",ABS(O50/G50*100))</f>
        <v/>
      </c>
      <c r="Q50" s="45" t="str">
        <f t="shared" ref="Q50:Q51" si="55">IF(P50&lt;10,"",(IF(O50&lt;0.5,"",1)))</f>
        <v/>
      </c>
      <c r="R50" s="53" t="s">
        <v>67</v>
      </c>
    </row>
    <row r="51" spans="1:18" x14ac:dyDescent="0.2">
      <c r="A51" s="67"/>
      <c r="B51" s="68"/>
      <c r="C51" s="56"/>
      <c r="D51" s="12"/>
      <c r="E51" s="8" t="str">
        <f t="shared" si="46"/>
        <v/>
      </c>
      <c r="F51" s="12"/>
      <c r="G51" s="12"/>
      <c r="H51" s="8" t="str">
        <f t="shared" si="47"/>
        <v/>
      </c>
      <c r="I51" s="12"/>
      <c r="J51" s="139" t="str">
        <f t="shared" si="48"/>
        <v/>
      </c>
      <c r="K51" s="35" t="str">
        <f t="shared" si="49"/>
        <v/>
      </c>
      <c r="L51" s="43">
        <f t="shared" si="50"/>
        <v>0</v>
      </c>
      <c r="M51" s="43" t="str">
        <f t="shared" si="51"/>
        <v/>
      </c>
      <c r="N51" s="44" t="str">
        <f t="shared" si="52"/>
        <v/>
      </c>
      <c r="O51" s="45">
        <f t="shared" si="53"/>
        <v>0</v>
      </c>
      <c r="P51" s="46" t="str">
        <f t="shared" si="54"/>
        <v/>
      </c>
      <c r="Q51" s="45" t="str">
        <f t="shared" si="55"/>
        <v/>
      </c>
      <c r="R51" s="53" t="s">
        <v>67</v>
      </c>
    </row>
    <row r="52" spans="1:18" x14ac:dyDescent="0.2">
      <c r="A52" s="67"/>
      <c r="B52" s="68"/>
      <c r="C52" s="56"/>
      <c r="D52" s="12"/>
      <c r="E52" s="8" t="str">
        <f t="shared" si="45"/>
        <v/>
      </c>
      <c r="F52" s="12"/>
      <c r="G52" s="12"/>
      <c r="H52" s="8" t="str">
        <f t="shared" si="36"/>
        <v/>
      </c>
      <c r="I52" s="12"/>
      <c r="J52" s="139" t="str">
        <f t="shared" si="37"/>
        <v/>
      </c>
      <c r="K52" s="35" t="str">
        <f t="shared" si="38"/>
        <v/>
      </c>
      <c r="L52" s="43">
        <f t="shared" si="39"/>
        <v>0</v>
      </c>
      <c r="M52" s="43" t="str">
        <f t="shared" si="40"/>
        <v/>
      </c>
      <c r="N52" s="44" t="str">
        <f t="shared" si="41"/>
        <v/>
      </c>
      <c r="O52" s="45">
        <f t="shared" si="42"/>
        <v>0</v>
      </c>
      <c r="P52" s="46" t="str">
        <f t="shared" si="43"/>
        <v/>
      </c>
      <c r="Q52" s="45" t="str">
        <f t="shared" si="44"/>
        <v/>
      </c>
      <c r="R52" s="53" t="s">
        <v>67</v>
      </c>
    </row>
    <row r="53" spans="1:18" x14ac:dyDescent="0.2">
      <c r="A53" s="67"/>
      <c r="B53" s="68"/>
      <c r="C53" s="56"/>
      <c r="D53" s="12"/>
      <c r="E53" s="8" t="str">
        <f t="shared" si="45"/>
        <v/>
      </c>
      <c r="F53" s="12"/>
      <c r="G53" s="12"/>
      <c r="H53" s="8" t="str">
        <f t="shared" si="36"/>
        <v/>
      </c>
      <c r="I53" s="12"/>
      <c r="J53" s="139" t="str">
        <f t="shared" si="37"/>
        <v/>
      </c>
      <c r="K53" s="35" t="str">
        <f t="shared" si="38"/>
        <v/>
      </c>
      <c r="L53" s="43">
        <f t="shared" si="39"/>
        <v>0</v>
      </c>
      <c r="M53" s="43" t="str">
        <f t="shared" si="40"/>
        <v/>
      </c>
      <c r="N53" s="44" t="str">
        <f t="shared" si="41"/>
        <v/>
      </c>
      <c r="O53" s="45">
        <f t="shared" si="42"/>
        <v>0</v>
      </c>
      <c r="P53" s="46" t="str">
        <f t="shared" si="43"/>
        <v/>
      </c>
      <c r="Q53" s="45" t="str">
        <f t="shared" si="44"/>
        <v/>
      </c>
      <c r="R53" s="53" t="s">
        <v>67</v>
      </c>
    </row>
    <row r="54" spans="1:18" x14ac:dyDescent="0.2">
      <c r="A54" s="69"/>
      <c r="B54" s="70"/>
      <c r="C54" s="56"/>
      <c r="D54" s="12"/>
      <c r="E54" s="8" t="str">
        <f t="shared" ref="E54" si="56">IF(C54-D54=0,"",C54-D54)</f>
        <v/>
      </c>
      <c r="F54" s="12"/>
      <c r="G54" s="12"/>
      <c r="H54" s="8" t="str">
        <f t="shared" si="36"/>
        <v/>
      </c>
      <c r="I54" s="12"/>
      <c r="J54" s="139" t="str">
        <f t="shared" si="37"/>
        <v/>
      </c>
      <c r="K54" s="35" t="str">
        <f t="shared" si="38"/>
        <v/>
      </c>
      <c r="L54" s="43">
        <f t="shared" si="39"/>
        <v>0</v>
      </c>
      <c r="M54" s="43" t="str">
        <f t="shared" si="40"/>
        <v/>
      </c>
      <c r="N54" s="44" t="str">
        <f>IF(M54&lt;10,"",(IF(L54&lt;0.5,"",1)))</f>
        <v/>
      </c>
      <c r="O54" s="45">
        <f t="shared" si="42"/>
        <v>0</v>
      </c>
      <c r="P54" s="46" t="str">
        <f t="shared" si="43"/>
        <v/>
      </c>
      <c r="Q54" s="45" t="str">
        <f t="shared" si="44"/>
        <v/>
      </c>
      <c r="R54" s="53" t="s">
        <v>67</v>
      </c>
    </row>
    <row r="55" spans="1:18" x14ac:dyDescent="0.2">
      <c r="A55" s="98" t="s">
        <v>38</v>
      </c>
      <c r="B55" s="99"/>
      <c r="C55" s="100"/>
      <c r="D55" s="100"/>
      <c r="E55" s="100"/>
      <c r="F55" s="100"/>
      <c r="G55" s="100"/>
      <c r="H55" s="100"/>
      <c r="I55" s="100"/>
      <c r="J55" s="100"/>
    </row>
    <row r="56" spans="1:18" x14ac:dyDescent="0.2">
      <c r="A56" s="74"/>
      <c r="B56" s="75"/>
      <c r="C56" s="75"/>
      <c r="D56" s="75"/>
      <c r="E56" s="75"/>
      <c r="F56" s="75"/>
      <c r="G56" s="75"/>
      <c r="H56" s="75"/>
      <c r="I56" s="75"/>
      <c r="J56" s="76"/>
    </row>
    <row r="57" spans="1:18" x14ac:dyDescent="0.2">
      <c r="A57" s="77"/>
      <c r="B57" s="78"/>
      <c r="C57" s="78"/>
      <c r="D57" s="78"/>
      <c r="E57" s="78"/>
      <c r="F57" s="78"/>
      <c r="G57" s="78"/>
      <c r="H57" s="78"/>
      <c r="I57" s="78"/>
      <c r="J57" s="79"/>
    </row>
    <row r="58" spans="1:18" x14ac:dyDescent="0.2">
      <c r="A58" s="77"/>
      <c r="B58" s="78"/>
      <c r="C58" s="78"/>
      <c r="D58" s="78"/>
      <c r="E58" s="78"/>
      <c r="F58" s="78"/>
      <c r="G58" s="78"/>
      <c r="H58" s="78"/>
      <c r="I58" s="78"/>
      <c r="J58" s="79"/>
    </row>
    <row r="59" spans="1:18" x14ac:dyDescent="0.2">
      <c r="A59" s="77"/>
      <c r="B59" s="78"/>
      <c r="C59" s="78"/>
      <c r="D59" s="78"/>
      <c r="E59" s="78"/>
      <c r="F59" s="78"/>
      <c r="G59" s="78"/>
      <c r="H59" s="78"/>
      <c r="I59" s="78"/>
      <c r="J59" s="79"/>
    </row>
    <row r="60" spans="1:18" x14ac:dyDescent="0.2">
      <c r="A60" s="77"/>
      <c r="B60" s="78"/>
      <c r="C60" s="78"/>
      <c r="D60" s="78"/>
      <c r="E60" s="78"/>
      <c r="F60" s="78"/>
      <c r="G60" s="78"/>
      <c r="H60" s="78"/>
      <c r="I60" s="78"/>
      <c r="J60" s="79"/>
    </row>
    <row r="61" spans="1:18" x14ac:dyDescent="0.2">
      <c r="A61" s="77"/>
      <c r="B61" s="78"/>
      <c r="C61" s="78"/>
      <c r="D61" s="78"/>
      <c r="E61" s="78"/>
      <c r="F61" s="78"/>
      <c r="G61" s="78"/>
      <c r="H61" s="78"/>
      <c r="I61" s="78"/>
      <c r="J61" s="79"/>
    </row>
    <row r="62" spans="1:18" x14ac:dyDescent="0.2">
      <c r="A62" s="77"/>
      <c r="B62" s="78"/>
      <c r="C62" s="78"/>
      <c r="D62" s="78"/>
      <c r="E62" s="78"/>
      <c r="F62" s="78"/>
      <c r="G62" s="78"/>
      <c r="H62" s="78"/>
      <c r="I62" s="78"/>
      <c r="J62" s="79"/>
    </row>
    <row r="63" spans="1:18" x14ac:dyDescent="0.2">
      <c r="A63" s="77"/>
      <c r="B63" s="78"/>
      <c r="C63" s="78"/>
      <c r="D63" s="78"/>
      <c r="E63" s="78"/>
      <c r="F63" s="78"/>
      <c r="G63" s="78"/>
      <c r="H63" s="78"/>
      <c r="I63" s="78"/>
      <c r="J63" s="79"/>
    </row>
    <row r="64" spans="1:18" x14ac:dyDescent="0.2">
      <c r="A64" s="77"/>
      <c r="B64" s="78"/>
      <c r="C64" s="78"/>
      <c r="D64" s="78"/>
      <c r="E64" s="78"/>
      <c r="F64" s="78"/>
      <c r="G64" s="78"/>
      <c r="H64" s="78"/>
      <c r="I64" s="78"/>
      <c r="J64" s="79"/>
    </row>
    <row r="65" spans="1:19" x14ac:dyDescent="0.2">
      <c r="A65" s="77"/>
      <c r="B65" s="78"/>
      <c r="C65" s="78"/>
      <c r="D65" s="78"/>
      <c r="E65" s="78"/>
      <c r="F65" s="78"/>
      <c r="G65" s="78"/>
      <c r="H65" s="78"/>
      <c r="I65" s="78"/>
      <c r="J65" s="79"/>
    </row>
    <row r="66" spans="1:19" x14ac:dyDescent="0.2">
      <c r="A66" s="77"/>
      <c r="B66" s="78"/>
      <c r="C66" s="78"/>
      <c r="D66" s="78"/>
      <c r="E66" s="78"/>
      <c r="F66" s="78"/>
      <c r="G66" s="78"/>
      <c r="H66" s="78"/>
      <c r="I66" s="78"/>
      <c r="J66" s="79"/>
    </row>
    <row r="67" spans="1:19" x14ac:dyDescent="0.2">
      <c r="A67" s="77"/>
      <c r="B67" s="78"/>
      <c r="C67" s="78"/>
      <c r="D67" s="78"/>
      <c r="E67" s="78"/>
      <c r="F67" s="78"/>
      <c r="G67" s="78"/>
      <c r="H67" s="78"/>
      <c r="I67" s="78"/>
      <c r="J67" s="79"/>
    </row>
    <row r="68" spans="1:19" x14ac:dyDescent="0.2">
      <c r="A68" s="77"/>
      <c r="B68" s="78"/>
      <c r="C68" s="78"/>
      <c r="D68" s="78"/>
      <c r="E68" s="78"/>
      <c r="F68" s="78"/>
      <c r="G68" s="78"/>
      <c r="H68" s="78"/>
      <c r="I68" s="78"/>
      <c r="J68" s="79"/>
    </row>
    <row r="69" spans="1:19" x14ac:dyDescent="0.2">
      <c r="A69" s="77"/>
      <c r="B69" s="78"/>
      <c r="C69" s="78"/>
      <c r="D69" s="78"/>
      <c r="E69" s="78"/>
      <c r="F69" s="78"/>
      <c r="G69" s="78"/>
      <c r="H69" s="78"/>
      <c r="I69" s="78"/>
      <c r="J69" s="79"/>
    </row>
    <row r="70" spans="1:19" x14ac:dyDescent="0.2">
      <c r="A70" s="77"/>
      <c r="B70" s="78"/>
      <c r="C70" s="78"/>
      <c r="D70" s="78"/>
      <c r="E70" s="78"/>
      <c r="F70" s="78"/>
      <c r="G70" s="78"/>
      <c r="H70" s="78"/>
      <c r="I70" s="78"/>
      <c r="J70" s="79"/>
    </row>
    <row r="71" spans="1:19" x14ac:dyDescent="0.2">
      <c r="A71" s="77"/>
      <c r="B71" s="78"/>
      <c r="C71" s="78"/>
      <c r="D71" s="78"/>
      <c r="E71" s="78"/>
      <c r="F71" s="78"/>
      <c r="G71" s="78"/>
      <c r="H71" s="78"/>
      <c r="I71" s="78"/>
      <c r="J71" s="79"/>
    </row>
    <row r="72" spans="1:19" x14ac:dyDescent="0.2">
      <c r="A72" s="77"/>
      <c r="B72" s="78"/>
      <c r="C72" s="78"/>
      <c r="D72" s="78"/>
      <c r="E72" s="78"/>
      <c r="F72" s="78"/>
      <c r="G72" s="78"/>
      <c r="H72" s="78"/>
      <c r="I72" s="78"/>
      <c r="J72" s="79"/>
    </row>
    <row r="73" spans="1:19" x14ac:dyDescent="0.2">
      <c r="A73" s="77"/>
      <c r="B73" s="78"/>
      <c r="C73" s="78"/>
      <c r="D73" s="78"/>
      <c r="E73" s="78"/>
      <c r="F73" s="78"/>
      <c r="G73" s="78"/>
      <c r="H73" s="78"/>
      <c r="I73" s="78"/>
      <c r="J73" s="79"/>
    </row>
    <row r="74" spans="1:19" x14ac:dyDescent="0.2">
      <c r="A74" s="77"/>
      <c r="B74" s="78"/>
      <c r="C74" s="78"/>
      <c r="D74" s="78"/>
      <c r="E74" s="78"/>
      <c r="F74" s="78"/>
      <c r="G74" s="78"/>
      <c r="H74" s="78"/>
      <c r="I74" s="78"/>
      <c r="J74" s="79"/>
      <c r="O74" s="1" t="s">
        <v>60</v>
      </c>
    </row>
    <row r="75" spans="1:19" x14ac:dyDescent="0.2">
      <c r="A75" s="80"/>
      <c r="B75" s="81"/>
      <c r="C75" s="81"/>
      <c r="D75" s="81"/>
      <c r="E75" s="81"/>
      <c r="F75" s="81"/>
      <c r="G75" s="81"/>
      <c r="H75" s="81"/>
      <c r="I75" s="81"/>
      <c r="J75" s="82"/>
      <c r="O75" s="1" t="s">
        <v>64</v>
      </c>
      <c r="P75" s="1" t="s">
        <v>65</v>
      </c>
      <c r="Q75" s="1" t="s">
        <v>61</v>
      </c>
    </row>
    <row r="76" spans="1:19" x14ac:dyDescent="0.2">
      <c r="A76" s="122" t="s">
        <v>48</v>
      </c>
      <c r="B76" s="123"/>
      <c r="C76" s="123"/>
      <c r="D76" s="33"/>
      <c r="E76" s="34" t="str">
        <f>Q76</f>
        <v/>
      </c>
      <c r="F76" s="124" t="s">
        <v>39</v>
      </c>
      <c r="G76" s="125"/>
      <c r="H76" s="126"/>
      <c r="I76" s="127" t="str">
        <f>IF(E78="",IF(E77="",IF(E76="","","J"),"K"),"L")</f>
        <v>K</v>
      </c>
      <c r="J76" s="128" t="str">
        <f>IF(ISBLANK(D78),IF(ISBLANK(D77),IF(ISBLANK(D76),"","J"),"K"),"L")</f>
        <v/>
      </c>
      <c r="M76" s="1" t="s">
        <v>39</v>
      </c>
      <c r="O76" s="45">
        <f>F29-G29</f>
        <v>0</v>
      </c>
      <c r="P76" s="46" t="str">
        <f>IF(G29=0,"",(O76/ABS(G29)*100))</f>
        <v/>
      </c>
      <c r="Q76" s="45" t="str">
        <f>IF(O76&gt;2,"X","")</f>
        <v/>
      </c>
      <c r="R76" s="53" t="s">
        <v>71</v>
      </c>
    </row>
    <row r="77" spans="1:19" ht="12.75" customHeight="1" x14ac:dyDescent="0.2">
      <c r="A77" s="24"/>
      <c r="B77" s="25"/>
      <c r="C77" s="31"/>
      <c r="D77" s="26"/>
      <c r="E77" s="32" t="str">
        <f>Q77</f>
        <v>X</v>
      </c>
      <c r="F77" s="133" t="s">
        <v>40</v>
      </c>
      <c r="G77" s="134"/>
      <c r="H77" s="135"/>
      <c r="I77" s="129"/>
      <c r="J77" s="130"/>
      <c r="M77" s="1" t="s">
        <v>62</v>
      </c>
      <c r="O77" s="45">
        <f>F29-G29</f>
        <v>0</v>
      </c>
      <c r="P77" s="46" t="str">
        <f>IF(G29=0,"",(O76/ABS(G29)*100))</f>
        <v/>
      </c>
      <c r="Q77" s="45" t="str">
        <f>IF(Q76="X","",IF(Q78="X","","X"))</f>
        <v>X</v>
      </c>
      <c r="R77" s="53" t="s">
        <v>70</v>
      </c>
    </row>
    <row r="78" spans="1:19" ht="12.75" customHeight="1" x14ac:dyDescent="0.2">
      <c r="A78" s="27"/>
      <c r="B78" s="28"/>
      <c r="C78" s="28"/>
      <c r="D78" s="29"/>
      <c r="E78" s="23" t="str">
        <f>Q78</f>
        <v/>
      </c>
      <c r="F78" s="136" t="s">
        <v>41</v>
      </c>
      <c r="G78" s="137"/>
      <c r="H78" s="138"/>
      <c r="I78" s="131"/>
      <c r="J78" s="132"/>
      <c r="K78" s="5"/>
      <c r="L78" s="5"/>
      <c r="M78" s="1" t="s">
        <v>63</v>
      </c>
      <c r="N78" s="5"/>
      <c r="O78" s="45">
        <f>F29-G29</f>
        <v>0</v>
      </c>
      <c r="P78" s="46" t="str">
        <f>IF(G29=0,"",(O76/ABS(G29)*100))</f>
        <v/>
      </c>
      <c r="Q78" s="45" t="str">
        <f>IF(G29=0,(IF(O78&lt;=-3,"X","")),IF(AND(P78&lt;-10,O78&lt;-2),"X",""))</f>
        <v/>
      </c>
      <c r="R78" s="53" t="s">
        <v>72</v>
      </c>
      <c r="S78" s="5"/>
    </row>
    <row r="79" spans="1:19" ht="12.75" customHeight="1" x14ac:dyDescent="0.2">
      <c r="A79" s="119" t="s">
        <v>42</v>
      </c>
      <c r="B79" s="120"/>
      <c r="C79" s="120"/>
      <c r="D79" s="120"/>
      <c r="E79" s="120"/>
      <c r="F79" s="120"/>
      <c r="G79" s="120"/>
      <c r="H79" s="120"/>
      <c r="I79" s="120"/>
      <c r="J79" s="120"/>
    </row>
    <row r="80" spans="1:19" ht="23.25" customHeight="1" x14ac:dyDescent="0.2">
      <c r="A80" s="121"/>
      <c r="B80" s="121"/>
      <c r="C80" s="121"/>
      <c r="D80" s="121"/>
      <c r="E80" s="121"/>
      <c r="F80" s="121"/>
      <c r="G80" s="121"/>
      <c r="H80" s="121"/>
      <c r="I80" s="121"/>
      <c r="J80" s="121"/>
    </row>
    <row r="81" spans="1:19" s="5" customFormat="1" ht="13.5" hidden="1" customHeight="1" x14ac:dyDescent="0.2">
      <c r="A81" s="1"/>
      <c r="B81" s="1"/>
      <c r="C81" s="1"/>
      <c r="D81" s="1"/>
      <c r="E81" s="1"/>
      <c r="F81" s="1"/>
      <c r="G81" s="1"/>
      <c r="H81" s="1"/>
      <c r="I81" s="1"/>
      <c r="J81" s="6"/>
      <c r="K81" s="1"/>
      <c r="L81" s="1"/>
      <c r="M81" s="1"/>
      <c r="N81" s="1"/>
      <c r="O81" s="1"/>
      <c r="P81" s="1"/>
      <c r="Q81" s="1"/>
      <c r="R81" s="1"/>
      <c r="S81" s="1"/>
    </row>
    <row r="82" spans="1:19" ht="2.25" customHeight="1" x14ac:dyDescent="0.2"/>
    <row r="83" spans="1:19" ht="48.75" customHeight="1" x14ac:dyDescent="0.2"/>
  </sheetData>
  <sheetProtection password="ED4D" sheet="1" objects="1" scenarios="1" formatCells="0" formatRows="0" selectLockedCells="1"/>
  <protectedRanges>
    <protectedRange sqref="A56 A38:B42 C38:D38 C41:D41 C34:C36 D34 F31:G34 I31:I35 C28:D28 F28:G28 I28 I23:I26 F23:G26 C23:D26 I16:I20 F16:G20 C16:D20 C6:D14 F6:G14 I6:I14 C1:C2 I38:I54 F38:G54 A43:D54" name="ungeschützter Bereich"/>
  </protectedRanges>
  <mergeCells count="46">
    <mergeCell ref="A79:J80"/>
    <mergeCell ref="A76:C76"/>
    <mergeCell ref="F76:H76"/>
    <mergeCell ref="I76:J78"/>
    <mergeCell ref="F77:H77"/>
    <mergeCell ref="F78:H78"/>
    <mergeCell ref="C1:J1"/>
    <mergeCell ref="F2:J2"/>
    <mergeCell ref="A6:B6"/>
    <mergeCell ref="A5:J5"/>
    <mergeCell ref="C3:E3"/>
    <mergeCell ref="F3:I3"/>
    <mergeCell ref="A1:B1"/>
    <mergeCell ref="A2:B2"/>
    <mergeCell ref="C2:E2"/>
    <mergeCell ref="A20:B20"/>
    <mergeCell ref="A7:B7"/>
    <mergeCell ref="A8:B8"/>
    <mergeCell ref="A14:B14"/>
    <mergeCell ref="A13:B13"/>
    <mergeCell ref="A9:B9"/>
    <mergeCell ref="A12:B12"/>
    <mergeCell ref="A15:B15"/>
    <mergeCell ref="A16:B16"/>
    <mergeCell ref="A17:B17"/>
    <mergeCell ref="A18:B18"/>
    <mergeCell ref="A19:B19"/>
    <mergeCell ref="A10:B10"/>
    <mergeCell ref="A11:B11"/>
    <mergeCell ref="A21:B21"/>
    <mergeCell ref="A22:B22"/>
    <mergeCell ref="A26:B26"/>
    <mergeCell ref="A27:B27"/>
    <mergeCell ref="A23:B23"/>
    <mergeCell ref="A24:B24"/>
    <mergeCell ref="A25:B25"/>
    <mergeCell ref="A56:J75"/>
    <mergeCell ref="A28:B28"/>
    <mergeCell ref="A29:B29"/>
    <mergeCell ref="A30:J30"/>
    <mergeCell ref="C31:E33"/>
    <mergeCell ref="A31:B31"/>
    <mergeCell ref="A32:B32"/>
    <mergeCell ref="A33:B33"/>
    <mergeCell ref="A37:J37"/>
    <mergeCell ref="A55:J55"/>
  </mergeCells>
  <phoneticPr fontId="2" type="noConversion"/>
  <pageMargins left="0.86614173228346458" right="0.55118110236220474" top="0.70866141732283472" bottom="0.39370078740157483" header="0.35433070866141736" footer="0.23622047244094491"/>
  <pageSetup paperSize="9" scale="74" fitToWidth="0" orientation="portrait" horizontalDpi="1200" verticalDpi="1200" r:id="rId1"/>
  <headerFooter alignWithMargins="0">
    <oddHeader>&amp;RAlle Angaben in T€, sofern nicht anders angegeben</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Managementreport</vt:lpstr>
      <vt:lpstr>Managementreport!abc</vt:lpstr>
      <vt:lpstr>Managementreport!Print_Area</vt:lpstr>
    </vt:vector>
  </TitlesOfParts>
  <Company>SFF-BREMEN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Nele Skrzypczak</cp:lastModifiedBy>
  <cp:lastPrinted>2017-07-24T09:57:51Z</cp:lastPrinted>
  <dcterms:created xsi:type="dcterms:W3CDTF">2006-06-16T07:06:42Z</dcterms:created>
  <dcterms:modified xsi:type="dcterms:W3CDTF">2017-08-11T12:57:10Z</dcterms:modified>
</cp:coreProperties>
</file>