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Ref25\Beteiligungshandbuch\Standards und Muster_Finale Version\Fach 2\"/>
    </mc:Choice>
  </mc:AlternateContent>
  <bookViews>
    <workbookView xWindow="0" yWindow="0" windowWidth="38400" windowHeight="18090"/>
  </bookViews>
  <sheets>
    <sheet name="Managementreport" sheetId="2" r:id="rId1"/>
  </sheets>
  <definedNames>
    <definedName name="abc" localSheetId="0">Managementreport!$A$1:$K$60</definedName>
    <definedName name="_xlnm.Print_Area" localSheetId="0">Managementreport!$A$1:$K$153</definedName>
    <definedName name="Print_Area" localSheetId="0">Managementreport!$A$1:$K$66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3" i="2" l="1"/>
  <c r="J48" i="2" l="1"/>
  <c r="C48" i="2"/>
  <c r="I19" i="2"/>
  <c r="I18" i="2"/>
  <c r="J17" i="2"/>
  <c r="H17" i="2"/>
  <c r="G4" i="2" s="1"/>
  <c r="G17" i="2"/>
  <c r="D17" i="2"/>
  <c r="C4" i="2" s="1"/>
  <c r="C17" i="2"/>
  <c r="C47" i="2" s="1"/>
  <c r="A62" i="2" l="1"/>
  <c r="O61" i="2" l="1"/>
  <c r="E69" i="2" l="1"/>
  <c r="A106" i="2" l="1"/>
  <c r="A117" i="2"/>
  <c r="E46" i="2" l="1"/>
  <c r="H48" i="2" l="1"/>
  <c r="G48" i="2"/>
  <c r="D48" i="2"/>
  <c r="T42" i="2" l="1"/>
  <c r="F42" i="2" l="1"/>
  <c r="T43" i="2"/>
  <c r="K43" i="2" s="1"/>
  <c r="O9" i="2" l="1"/>
  <c r="O8" i="2" l="1"/>
  <c r="P8" i="2" l="1"/>
  <c r="P34" i="2" l="1"/>
  <c r="A128" i="2" l="1"/>
  <c r="A82" i="2"/>
  <c r="C69" i="2"/>
  <c r="C68" i="2"/>
  <c r="Q60" i="2"/>
  <c r="R59" i="2"/>
  <c r="S59" i="2" s="1"/>
  <c r="P59" i="2"/>
  <c r="O59" i="2"/>
  <c r="I59" i="2"/>
  <c r="E59" i="2"/>
  <c r="R58" i="2"/>
  <c r="S58" i="2" s="1"/>
  <c r="O58" i="2"/>
  <c r="P58" i="2" s="1"/>
  <c r="I58" i="2"/>
  <c r="E58" i="2"/>
  <c r="R57" i="2"/>
  <c r="S57" i="2" s="1"/>
  <c r="O57" i="2"/>
  <c r="P57" i="2" s="1"/>
  <c r="I57" i="2"/>
  <c r="E57" i="2"/>
  <c r="R56" i="2"/>
  <c r="S56" i="2" s="1"/>
  <c r="O56" i="2"/>
  <c r="P56" i="2" s="1"/>
  <c r="I56" i="2"/>
  <c r="E56" i="2"/>
  <c r="R55" i="2"/>
  <c r="S55" i="2" s="1"/>
  <c r="T55" i="2" s="1"/>
  <c r="K55" i="2" s="1"/>
  <c r="O55" i="2"/>
  <c r="P55" i="2" s="1"/>
  <c r="Q55" i="2" s="1"/>
  <c r="F55" i="2" s="1"/>
  <c r="I55" i="2"/>
  <c r="E55" i="2"/>
  <c r="R54" i="2"/>
  <c r="S54" i="2" s="1"/>
  <c r="T54" i="2" s="1"/>
  <c r="K54" i="2" s="1"/>
  <c r="O54" i="2"/>
  <c r="P54" i="2" s="1"/>
  <c r="I54" i="2"/>
  <c r="E54" i="2"/>
  <c r="R53" i="2"/>
  <c r="S53" i="2" s="1"/>
  <c r="O53" i="2"/>
  <c r="P53" i="2" s="1"/>
  <c r="Q53" i="2" s="1"/>
  <c r="F53" i="2" s="1"/>
  <c r="I53" i="2"/>
  <c r="E53" i="2"/>
  <c r="R52" i="2"/>
  <c r="S52" i="2" s="1"/>
  <c r="O52" i="2"/>
  <c r="P52" i="2" s="1"/>
  <c r="I52" i="2"/>
  <c r="E52" i="2"/>
  <c r="R49" i="2"/>
  <c r="S49" i="2" s="1"/>
  <c r="O49" i="2"/>
  <c r="P49" i="2" s="1"/>
  <c r="I49" i="2"/>
  <c r="E49" i="2"/>
  <c r="I48" i="2"/>
  <c r="R46" i="2"/>
  <c r="S46" i="2" s="1"/>
  <c r="T46" i="2" s="1"/>
  <c r="K46" i="2" s="1"/>
  <c r="O46" i="2"/>
  <c r="P46" i="2" s="1"/>
  <c r="Q46" i="2" s="1"/>
  <c r="F46" i="2" s="1"/>
  <c r="I46" i="2"/>
  <c r="R41" i="2"/>
  <c r="O41" i="2"/>
  <c r="I41" i="2"/>
  <c r="E41" i="2"/>
  <c r="R39" i="2"/>
  <c r="O39" i="2"/>
  <c r="I39" i="2"/>
  <c r="E39" i="2"/>
  <c r="R38" i="2"/>
  <c r="O38" i="2"/>
  <c r="P38" i="2" s="1"/>
  <c r="I38" i="2"/>
  <c r="E38" i="2"/>
  <c r="R37" i="2"/>
  <c r="O37" i="2"/>
  <c r="P37" i="2" s="1"/>
  <c r="I37" i="2"/>
  <c r="E37" i="2"/>
  <c r="R36" i="2"/>
  <c r="P36" i="2"/>
  <c r="O36" i="2"/>
  <c r="I36" i="2"/>
  <c r="R35" i="2"/>
  <c r="P35" i="2"/>
  <c r="O35" i="2"/>
  <c r="I35" i="2"/>
  <c r="R34" i="2"/>
  <c r="O34" i="2"/>
  <c r="I34" i="2"/>
  <c r="R30" i="2"/>
  <c r="O30" i="2"/>
  <c r="P30" i="2" s="1"/>
  <c r="I30" i="2"/>
  <c r="E30" i="2"/>
  <c r="O28" i="2"/>
  <c r="P28" i="2" s="1"/>
  <c r="E28" i="2"/>
  <c r="R27" i="2"/>
  <c r="O27" i="2"/>
  <c r="P27" i="2" s="1"/>
  <c r="I27" i="2"/>
  <c r="E27" i="2"/>
  <c r="R26" i="2"/>
  <c r="O26" i="2"/>
  <c r="P26" i="2" s="1"/>
  <c r="I26" i="2"/>
  <c r="E26" i="2"/>
  <c r="R25" i="2"/>
  <c r="O25" i="2"/>
  <c r="P25" i="2" s="1"/>
  <c r="I25" i="2"/>
  <c r="E25" i="2"/>
  <c r="J23" i="2"/>
  <c r="H23" i="2"/>
  <c r="D23" i="2"/>
  <c r="O22" i="2"/>
  <c r="P22" i="2" s="1"/>
  <c r="I22" i="2"/>
  <c r="R22" i="2"/>
  <c r="E22" i="2"/>
  <c r="R21" i="2"/>
  <c r="O21" i="2"/>
  <c r="P21" i="2" s="1"/>
  <c r="I21" i="2"/>
  <c r="E21" i="2"/>
  <c r="G23" i="2"/>
  <c r="O19" i="2"/>
  <c r="P19" i="2" s="1"/>
  <c r="R19" i="2"/>
  <c r="E19" i="2"/>
  <c r="R18" i="2"/>
  <c r="E18" i="2"/>
  <c r="R16" i="2"/>
  <c r="S16" i="2" s="1"/>
  <c r="O16" i="2"/>
  <c r="P16" i="2" s="1"/>
  <c r="I16" i="2"/>
  <c r="E16" i="2"/>
  <c r="O15" i="2"/>
  <c r="J47" i="2"/>
  <c r="E15" i="2"/>
  <c r="R14" i="2"/>
  <c r="O14" i="2"/>
  <c r="I14" i="2"/>
  <c r="E14" i="2"/>
  <c r="R13" i="2"/>
  <c r="O13" i="2"/>
  <c r="P13" i="2" s="1"/>
  <c r="I13" i="2"/>
  <c r="E13" i="2"/>
  <c r="R12" i="2"/>
  <c r="S12" i="2" s="1"/>
  <c r="O12" i="2"/>
  <c r="P12" i="2" s="1"/>
  <c r="I12" i="2"/>
  <c r="E12" i="2"/>
  <c r="R11" i="2"/>
  <c r="O11" i="2"/>
  <c r="P11" i="2" s="1"/>
  <c r="I11" i="2"/>
  <c r="E11" i="2"/>
  <c r="R10" i="2"/>
  <c r="O10" i="2"/>
  <c r="P10" i="2" s="1"/>
  <c r="I10" i="2"/>
  <c r="E10" i="2"/>
  <c r="R9" i="2"/>
  <c r="I9" i="2"/>
  <c r="E9" i="2"/>
  <c r="E8" i="2"/>
  <c r="S13" i="2" l="1"/>
  <c r="S36" i="2"/>
  <c r="S38" i="2"/>
  <c r="S9" i="2"/>
  <c r="G47" i="2"/>
  <c r="S10" i="2"/>
  <c r="S35" i="2"/>
  <c r="S37" i="2"/>
  <c r="S39" i="2"/>
  <c r="S14" i="2"/>
  <c r="S11" i="2"/>
  <c r="S34" i="2"/>
  <c r="D47" i="2"/>
  <c r="O47" i="2" s="1"/>
  <c r="Q8" i="2"/>
  <c r="S30" i="2"/>
  <c r="S25" i="2"/>
  <c r="S27" i="2"/>
  <c r="S26" i="2"/>
  <c r="P41" i="2"/>
  <c r="P14" i="2"/>
  <c r="P15" i="2"/>
  <c r="T57" i="2"/>
  <c r="K57" i="2" s="1"/>
  <c r="Q58" i="2"/>
  <c r="F58" i="2" s="1"/>
  <c r="T59" i="2"/>
  <c r="K59" i="2" s="1"/>
  <c r="D24" i="2"/>
  <c r="D29" i="2" s="1"/>
  <c r="D31" i="2" s="1"/>
  <c r="T53" i="2"/>
  <c r="K53" i="2" s="1"/>
  <c r="T58" i="2"/>
  <c r="K58" i="2" s="1"/>
  <c r="Q59" i="2"/>
  <c r="F59" i="2" s="1"/>
  <c r="Q57" i="2"/>
  <c r="F57" i="2" s="1"/>
  <c r="I23" i="2"/>
  <c r="Q52" i="2"/>
  <c r="F52" i="2" s="1"/>
  <c r="E17" i="2"/>
  <c r="T52" i="2"/>
  <c r="K52" i="2" s="1"/>
  <c r="Q56" i="2"/>
  <c r="F56" i="2" s="1"/>
  <c r="T56" i="2"/>
  <c r="K56" i="2" s="1"/>
  <c r="Q54" i="2"/>
  <c r="F54" i="2" s="1"/>
  <c r="Q49" i="2"/>
  <c r="F49" i="2" s="1"/>
  <c r="T49" i="2"/>
  <c r="K49" i="2" s="1"/>
  <c r="J24" i="2"/>
  <c r="J29" i="2" s="1"/>
  <c r="J31" i="2" s="1"/>
  <c r="S22" i="2"/>
  <c r="G24" i="2"/>
  <c r="N63" i="2" s="1"/>
  <c r="S19" i="2"/>
  <c r="S18" i="2"/>
  <c r="E20" i="2"/>
  <c r="O20" i="2"/>
  <c r="S21" i="2"/>
  <c r="S41" i="2"/>
  <c r="C23" i="2"/>
  <c r="P9" i="2"/>
  <c r="I20" i="2"/>
  <c r="R20" i="2"/>
  <c r="P39" i="2"/>
  <c r="O18" i="2"/>
  <c r="R48" i="2"/>
  <c r="S48" i="2" s="1"/>
  <c r="G29" i="2" l="1"/>
  <c r="G31" i="2" s="1"/>
  <c r="P47" i="2"/>
  <c r="Q47" i="2" s="1"/>
  <c r="F47" i="2" s="1"/>
  <c r="E47" i="2"/>
  <c r="Q37" i="2"/>
  <c r="F37" i="2" s="1"/>
  <c r="Q40" i="2"/>
  <c r="F40" i="2" s="1"/>
  <c r="Q35" i="2"/>
  <c r="F35" i="2" s="1"/>
  <c r="Q38" i="2"/>
  <c r="F38" i="2" s="1"/>
  <c r="Q36" i="2"/>
  <c r="F36" i="2" s="1"/>
  <c r="Q39" i="2"/>
  <c r="F39" i="2" s="1"/>
  <c r="Q41" i="2"/>
  <c r="F41" i="2" s="1"/>
  <c r="Q34" i="2"/>
  <c r="F34" i="2" s="1"/>
  <c r="Q16" i="2"/>
  <c r="F16" i="2" s="1"/>
  <c r="Q27" i="2"/>
  <c r="F27" i="2" s="1"/>
  <c r="Q12" i="2"/>
  <c r="F12" i="2" s="1"/>
  <c r="Q13" i="2"/>
  <c r="F13" i="2" s="1"/>
  <c r="Q25" i="2"/>
  <c r="F25" i="2" s="1"/>
  <c r="Q9" i="2"/>
  <c r="F9" i="2" s="1"/>
  <c r="Q18" i="2"/>
  <c r="F18" i="2" s="1"/>
  <c r="Q28" i="2"/>
  <c r="F28" i="2" s="1"/>
  <c r="Q20" i="2"/>
  <c r="F20" i="2" s="1"/>
  <c r="Q10" i="2"/>
  <c r="F10" i="2" s="1"/>
  <c r="Q19" i="2"/>
  <c r="F19" i="2" s="1"/>
  <c r="Q30" i="2"/>
  <c r="F30" i="2" s="1"/>
  <c r="Q21" i="2"/>
  <c r="F21" i="2" s="1"/>
  <c r="Q14" i="2"/>
  <c r="F14" i="2" s="1"/>
  <c r="Q15" i="2"/>
  <c r="F15" i="2" s="1"/>
  <c r="Q11" i="2"/>
  <c r="F11" i="2" s="1"/>
  <c r="Q22" i="2"/>
  <c r="F22" i="2" s="1"/>
  <c r="Q26" i="2"/>
  <c r="F26" i="2" s="1"/>
  <c r="F8" i="2"/>
  <c r="T48" i="2"/>
  <c r="K48" i="2" s="1"/>
  <c r="P20" i="2"/>
  <c r="E48" i="2"/>
  <c r="O48" i="2"/>
  <c r="P48" i="2" s="1"/>
  <c r="C24" i="2"/>
  <c r="C29" i="2" s="1"/>
  <c r="C31" i="2" s="1"/>
  <c r="E23" i="2"/>
  <c r="S20" i="2"/>
  <c r="P18" i="2"/>
  <c r="Q48" i="2" l="1"/>
  <c r="F48" i="2" s="1"/>
  <c r="E24" i="2"/>
  <c r="E29" i="2" l="1"/>
  <c r="E31" i="2" l="1"/>
  <c r="I15" i="2"/>
  <c r="I8" i="2"/>
  <c r="R15" i="2"/>
  <c r="R8" i="2"/>
  <c r="H24" i="2" l="1"/>
  <c r="H47" i="2"/>
  <c r="T15" i="2"/>
  <c r="K15" i="2" s="1"/>
  <c r="S15" i="2"/>
  <c r="I17" i="2"/>
  <c r="S8" i="2"/>
  <c r="I24" i="2" l="1"/>
  <c r="H29" i="2"/>
  <c r="H31" i="2" s="1"/>
  <c r="R47" i="2"/>
  <c r="S47" i="2" s="1"/>
  <c r="T47" i="2" s="1"/>
  <c r="K47" i="2" s="1"/>
  <c r="I47" i="2"/>
  <c r="T40" i="2"/>
  <c r="K40" i="2" s="1"/>
  <c r="T13" i="2"/>
  <c r="K13" i="2" s="1"/>
  <c r="T37" i="2"/>
  <c r="K37" i="2" s="1"/>
  <c r="T19" i="2"/>
  <c r="K19" i="2" s="1"/>
  <c r="T30" i="2"/>
  <c r="K30" i="2" s="1"/>
  <c r="T36" i="2"/>
  <c r="K36" i="2" s="1"/>
  <c r="T10" i="2"/>
  <c r="K10" i="2" s="1"/>
  <c r="T39" i="2"/>
  <c r="K39" i="2" s="1"/>
  <c r="T11" i="2"/>
  <c r="K11" i="2" s="1"/>
  <c r="T16" i="2"/>
  <c r="K16" i="2" s="1"/>
  <c r="T12" i="2"/>
  <c r="K12" i="2" s="1"/>
  <c r="T41" i="2"/>
  <c r="K41" i="2" s="1"/>
  <c r="T25" i="2"/>
  <c r="K25" i="2" s="1"/>
  <c r="T22" i="2"/>
  <c r="K22" i="2" s="1"/>
  <c r="T27" i="2"/>
  <c r="K27" i="2" s="1"/>
  <c r="T35" i="2"/>
  <c r="K35" i="2" s="1"/>
  <c r="T38" i="2"/>
  <c r="K38" i="2" s="1"/>
  <c r="T21" i="2"/>
  <c r="K21" i="2" s="1"/>
  <c r="T18" i="2"/>
  <c r="K18" i="2" s="1"/>
  <c r="T34" i="2"/>
  <c r="K34" i="2" s="1"/>
  <c r="T9" i="2"/>
  <c r="K9" i="2" s="1"/>
  <c r="T14" i="2"/>
  <c r="K14" i="2" s="1"/>
  <c r="T26" i="2"/>
  <c r="K26" i="2" s="1"/>
  <c r="T20" i="2"/>
  <c r="K20" i="2" s="1"/>
  <c r="T8" i="2"/>
  <c r="K8" i="2" s="1"/>
  <c r="I28" i="2"/>
  <c r="R28" i="2"/>
  <c r="I29" i="2" l="1"/>
  <c r="S28" i="2"/>
  <c r="T28" i="2"/>
  <c r="K28" i="2" s="1"/>
  <c r="I31" i="2" l="1"/>
  <c r="R64" i="2" l="1"/>
  <c r="R62" i="2"/>
  <c r="S62" i="2" s="1"/>
  <c r="T62" i="2" s="1"/>
  <c r="R63" i="2"/>
  <c r="S63" i="2" l="1"/>
  <c r="S64" i="2"/>
  <c r="T64" i="2" s="1"/>
  <c r="D64" i="2" s="1"/>
  <c r="D62" i="2"/>
  <c r="T63" i="2" l="1"/>
  <c r="D63" i="2" s="1"/>
  <c r="I62" i="2" s="1"/>
</calcChain>
</file>

<file path=xl/comments1.xml><?xml version="1.0" encoding="utf-8"?>
<comments xmlns="http://schemas.openxmlformats.org/spreadsheetml/2006/main">
  <authors>
    <author>Heins, Jasmin (SKUMS)</author>
  </authors>
  <commentList>
    <comment ref="Q2" authorId="0" shapeId="0">
      <text>
        <r>
          <rPr>
            <b/>
            <sz val="9"/>
            <color indexed="81"/>
            <rFont val="Segoe UI"/>
            <family val="2"/>
          </rPr>
          <t>Heins, Jasmin (SKUMS):</t>
        </r>
        <r>
          <rPr>
            <sz val="9"/>
            <color indexed="81"/>
            <rFont val="Segoe UI"/>
            <family val="2"/>
          </rPr>
          <t xml:space="preserve">
Wichtig für die bedingte Formatierung in den Erläuterungen.  Bitte nicht verändern. 
</t>
        </r>
      </text>
    </comment>
  </commentList>
</comments>
</file>

<file path=xl/sharedStrings.xml><?xml version="1.0" encoding="utf-8"?>
<sst xmlns="http://schemas.openxmlformats.org/spreadsheetml/2006/main" count="166" uniqueCount="106">
  <si>
    <t>Berichtszeitraum:</t>
  </si>
  <si>
    <t>Gesellschaft:</t>
  </si>
  <si>
    <t>Berichtsgrößen</t>
  </si>
  <si>
    <t>Berichtszeitraum</t>
  </si>
  <si>
    <t>1)</t>
  </si>
  <si>
    <t>Gesamtjahr</t>
  </si>
  <si>
    <t>ME</t>
  </si>
  <si>
    <t>Ist</t>
  </si>
  <si>
    <t>Plan</t>
  </si>
  <si>
    <t>Abw.</t>
  </si>
  <si>
    <t>Prognose</t>
  </si>
  <si>
    <t>Vorjahr</t>
  </si>
  <si>
    <t>Gewinn- und Verlustrechnung (in T€)</t>
  </si>
  <si>
    <t>Abw. T€</t>
  </si>
  <si>
    <t>Abw. %</t>
  </si>
  <si>
    <t>Glocke?</t>
  </si>
  <si>
    <t>Umsatzerlöse, davon</t>
  </si>
  <si>
    <t>Geschäftsbesorgung für die FHB</t>
  </si>
  <si>
    <t>sonstige Umsätze FHB</t>
  </si>
  <si>
    <t>Zuwendungen FHB</t>
  </si>
  <si>
    <t>Institutionelle Zuwendung (konsumtiv)</t>
  </si>
  <si>
    <t>Projektförderung (konsumtiv)</t>
  </si>
  <si>
    <t>Bestandsveränderung</t>
  </si>
  <si>
    <t>sonstige Erträge, davon</t>
  </si>
  <si>
    <t>sonstige Erträge FHB</t>
  </si>
  <si>
    <t>Gesamtleistung</t>
  </si>
  <si>
    <t>bezogenes Material</t>
  </si>
  <si>
    <t>bezogene Leistungen</t>
  </si>
  <si>
    <t>Personalaufwand</t>
  </si>
  <si>
    <t>Abschreibungen</t>
  </si>
  <si>
    <t>sonstiger betrieblicher Aufwand</t>
  </si>
  <si>
    <t>Summe Aufwand</t>
  </si>
  <si>
    <t>Betriebsergebnis</t>
  </si>
  <si>
    <t>Beteiligungsergebnis</t>
  </si>
  <si>
    <t>Zinserträge</t>
  </si>
  <si>
    <t>Zinsaufwand</t>
  </si>
  <si>
    <t>Steuern vom Einkommen und Ertrag</t>
  </si>
  <si>
    <t>Ergebnis nach Steuern</t>
  </si>
  <si>
    <t>Sonstige Steuern</t>
  </si>
  <si>
    <t>Jahresüberschuss/Jahresfehlbetrag</t>
  </si>
  <si>
    <t>Bilanzkennzahlen</t>
  </si>
  <si>
    <t>Eigenkapital (in T€), davon</t>
  </si>
  <si>
    <t>Kapital-/Gewinnrücklagen</t>
  </si>
  <si>
    <t>Gewinn-/Verlustvortrag</t>
  </si>
  <si>
    <t>Zuwendung für Investitionen FHB</t>
  </si>
  <si>
    <t>T€</t>
  </si>
  <si>
    <t xml:space="preserve">Rückstellungen </t>
  </si>
  <si>
    <t>Gesellschaftereinlage</t>
  </si>
  <si>
    <t>Bilanzsumme</t>
  </si>
  <si>
    <t>Gesamtliquidität</t>
  </si>
  <si>
    <t xml:space="preserve">Liquidität 2. Grades             </t>
  </si>
  <si>
    <t>%</t>
  </si>
  <si>
    <t>Glocke wenn Liquidität 2. Grades unter 100 %</t>
  </si>
  <si>
    <t>gesicherte zeitl. Liquiditätsreichw.</t>
  </si>
  <si>
    <t>Mnt.</t>
  </si>
  <si>
    <t>Glocke wenn Liquiditätsreichweite unter 3 Monate</t>
  </si>
  <si>
    <t>Personalkennzahlen</t>
  </si>
  <si>
    <t xml:space="preserve">Beschäftigungsvolumen       </t>
  </si>
  <si>
    <t>VZE</t>
  </si>
  <si>
    <t>Glocke wenn Abw. mind. 10%</t>
  </si>
  <si>
    <t>Gesamtleistung je VZE</t>
  </si>
  <si>
    <t>Personalaufwand je VZE</t>
  </si>
  <si>
    <t>Aufwand für Leih- und Honorarkräfte</t>
  </si>
  <si>
    <t>Leistungskennzahlen</t>
  </si>
  <si>
    <t>GuV</t>
  </si>
  <si>
    <t>Smiley?</t>
  </si>
  <si>
    <t>verbessert</t>
  </si>
  <si>
    <t>nicht gefährdet / geringe Abw.</t>
  </si>
  <si>
    <t>nicht gefährdet</t>
  </si>
  <si>
    <t>gefährdet</t>
  </si>
  <si>
    <t>Maßnahmen</t>
  </si>
  <si>
    <t>A</t>
  </si>
  <si>
    <t>C</t>
  </si>
  <si>
    <t>D</t>
  </si>
  <si>
    <t xml:space="preserve">Abweichung nicht höher als+/- 10% </t>
  </si>
  <si>
    <t>berechnete Wesentlichkeit: (in T€)</t>
  </si>
  <si>
    <t>2)</t>
  </si>
  <si>
    <t>Abweichung kleiner als -10% und bei einem Planwert von 0 Abweichung größer -10T€</t>
  </si>
  <si>
    <t>Abweichung über 10 % und bei einem Planwert von 0 Abweichung über 10T€</t>
  </si>
  <si>
    <t>Ist ein Ergebnisabführungsvertrag vorhanden?</t>
  </si>
  <si>
    <t>Grundlage:</t>
  </si>
  <si>
    <t>(Name der Beteiligungsgesellschaft)</t>
  </si>
  <si>
    <t>Kurze Beschreibung zum allgemeinen Geschäftsverlauf</t>
  </si>
  <si>
    <t>01.01. bis 30.09.</t>
  </si>
  <si>
    <t>B</t>
  </si>
  <si>
    <t>01.01. bis 30.06.</t>
  </si>
  <si>
    <t>01.01. bis 31.03.</t>
  </si>
  <si>
    <t>01.01. bis 31.12.</t>
  </si>
  <si>
    <t>Erläuterungen Berichtszeitraum &amp; Gesamtjahr</t>
  </si>
  <si>
    <t>Glocke, wenn Abw. Größer Wesentlichkeit oder mind. 10 T€  (für Gesellschaften mit einer Gesamtleistung unter 1,33 Mio €)</t>
  </si>
  <si>
    <t>Organgesellschaft (ergebnisabführende Gesellschaft)</t>
  </si>
  <si>
    <t>Organträgern (Ergebniserhaltende Gesellschaft)</t>
  </si>
  <si>
    <t>01.07. bis 30.09.</t>
  </si>
  <si>
    <t>01.07. bis 31.12.</t>
  </si>
  <si>
    <t>01.07. bis 31.03.</t>
  </si>
  <si>
    <t>01.07. bis 30.06.</t>
  </si>
  <si>
    <t>01.09. bis 30.09.</t>
  </si>
  <si>
    <t>01.09. bis 31.12.</t>
  </si>
  <si>
    <t>01.09. bis 31.03.</t>
  </si>
  <si>
    <t>01.09. bis 30.06.</t>
  </si>
  <si>
    <t>01.08. bis 30.09.</t>
  </si>
  <si>
    <t>01.08. bis 31.12.</t>
  </si>
  <si>
    <t>01.08. bis 31.03</t>
  </si>
  <si>
    <t>01.08. bis 30.06.</t>
  </si>
  <si>
    <t>Nein</t>
  </si>
  <si>
    <t xml:space="preserve">1)   Erscheint eine Glocke, bitte die pos. bzw. neg. Abweichung der Zeile erläutern. Für die Liquidität 2. Gr. ist dies der Fall bei unter 100%. Die Liquidität 2. Gr. ist ein Maß für die Zahlungsfähigkeit der Gesellschaft und gibt an, wie hoch der Anteil der kurzfr. Forderungen und der flüssigen Mittel (Bank, Kasse, Schecks, Wechsel) am kurzfr. Fremdkapital (Verbindl. a. L.+L, sonst. Verbindl., Kredite und Darlehen m. e. Laufzeit &lt; 1 Jahr, kurzfr. Rückstellungen) ist. 
Berechnung der Wesentlichkeit: In Anlehnung an die Wesentlichkeit im Rahmen der Jahresabschlussprüfung (IDW PS 250) wird die Wesentlichkeit als prozentualer Abschlag (1,00%) auf die Gesamtleistung berechnet. 
Die Wesentlichkeit ergibt sich erst, nachdem die GuV-Daten in der Tabelle eingetragen wurden.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</si>
</sst>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0"/>
      <name val="Arial"/>
    </font>
    <font>
      <sz val="10"/>
      <name val="Arial"/>
      <family val="2"/>
    </font>
    <font>
      <b/>
      <sz val="12"/>
      <name val="Arial"/>
      <family val="2"/>
    </font>
    <font>
      <sz val="12"/>
      <name val="Arial"/>
      <family val="2"/>
    </font>
    <font>
      <b/>
      <sz val="11"/>
      <name val="Arial"/>
      <family val="2"/>
    </font>
    <font>
      <i/>
      <sz val="10"/>
      <name val="Arial"/>
      <family val="2"/>
    </font>
    <font>
      <b/>
      <sz val="10"/>
      <name val="Arial"/>
      <family val="2"/>
    </font>
    <font>
      <sz val="6"/>
      <name val="Arial"/>
      <family val="2"/>
    </font>
    <font>
      <u/>
      <sz val="10"/>
      <name val="Arial"/>
      <family val="2"/>
    </font>
    <font>
      <b/>
      <sz val="10"/>
      <name val="Wingdings"/>
      <charset val="2"/>
    </font>
    <font>
      <sz val="10"/>
      <name val="Wingdings"/>
      <charset val="2"/>
    </font>
    <font>
      <sz val="8"/>
      <name val="Arial"/>
      <family val="2"/>
    </font>
    <font>
      <sz val="10"/>
      <color theme="1"/>
      <name val="Arial"/>
      <family val="2"/>
    </font>
    <font>
      <sz val="36"/>
      <name val="Wingdings"/>
      <charset val="2"/>
    </font>
    <font>
      <b/>
      <sz val="10"/>
      <color theme="0"/>
      <name val="Arial"/>
      <family val="2"/>
    </font>
    <font>
      <sz val="9"/>
      <color indexed="81"/>
      <name val="Segoe UI"/>
      <family val="2"/>
    </font>
    <font>
      <b/>
      <sz val="9"/>
      <color indexed="81"/>
      <name val="Segoe UI"/>
      <family val="2"/>
    </font>
    <font>
      <b/>
      <sz val="10"/>
      <color rgb="FFFF0000"/>
      <name val="Arial"/>
      <family val="2"/>
    </font>
  </fonts>
  <fills count="11">
    <fill>
      <patternFill patternType="none"/>
    </fill>
    <fill>
      <patternFill patternType="gray125"/>
    </fill>
    <fill>
      <patternFill patternType="solid">
        <fgColor rgb="FFFAEF0E"/>
        <bgColor indexed="64"/>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5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 fillId="0" borderId="0"/>
  </cellStyleXfs>
  <cellXfs count="268">
    <xf numFmtId="0" fontId="0" fillId="0" borderId="0" xfId="0"/>
    <xf numFmtId="3" fontId="1" fillId="2" borderId="5" xfId="0" applyNumberFormat="1" applyFont="1" applyFill="1" applyBorder="1" applyAlignment="1" applyProtection="1">
      <alignment vertical="top" wrapText="1"/>
      <protection locked="0"/>
    </xf>
    <xf numFmtId="3" fontId="1" fillId="2" borderId="17" xfId="0" applyNumberFormat="1" applyFont="1" applyFill="1" applyBorder="1" applyAlignment="1" applyProtection="1">
      <alignment vertical="top" wrapText="1"/>
      <protection locked="0"/>
    </xf>
    <xf numFmtId="3" fontId="1" fillId="0" borderId="18" xfId="0" applyNumberFormat="1" applyFont="1" applyBorder="1" applyAlignment="1" applyProtection="1">
      <alignment vertical="top" wrapText="1"/>
    </xf>
    <xf numFmtId="3" fontId="9" fillId="0" borderId="16" xfId="0" applyNumberFormat="1" applyFont="1" applyBorder="1" applyAlignment="1" applyProtection="1">
      <alignment vertical="top" wrapText="1"/>
    </xf>
    <xf numFmtId="3" fontId="1" fillId="3" borderId="19" xfId="0" applyNumberFormat="1" applyFont="1" applyFill="1" applyBorder="1" applyAlignment="1" applyProtection="1">
      <alignment vertical="top" wrapText="1"/>
      <protection locked="0"/>
    </xf>
    <xf numFmtId="3" fontId="10" fillId="4" borderId="5" xfId="0" applyNumberFormat="1" applyFont="1" applyFill="1" applyBorder="1" applyAlignment="1" applyProtection="1">
      <alignment horizontal="center" vertical="top" wrapText="1"/>
    </xf>
    <xf numFmtId="4" fontId="1"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vertical="top" wrapText="1"/>
    </xf>
    <xf numFmtId="3" fontId="1" fillId="6" borderId="17" xfId="0" applyNumberFormat="1" applyFont="1" applyFill="1" applyBorder="1" applyAlignment="1" applyProtection="1">
      <alignment vertical="top" wrapText="1"/>
    </xf>
    <xf numFmtId="4" fontId="1" fillId="6" borderId="17" xfId="0" applyNumberFormat="1" applyFont="1" applyFill="1" applyBorder="1" applyAlignment="1" applyProtection="1">
      <alignment vertical="top" wrapText="1"/>
    </xf>
    <xf numFmtId="3" fontId="10" fillId="6" borderId="17" xfId="0" applyNumberFormat="1" applyFont="1" applyFill="1" applyBorder="1" applyAlignment="1" applyProtection="1">
      <alignment vertical="top" wrapText="1"/>
    </xf>
    <xf numFmtId="3" fontId="11" fillId="0" borderId="0" xfId="0" applyNumberFormat="1" applyFont="1" applyAlignment="1" applyProtection="1">
      <alignment vertical="top" wrapText="1"/>
    </xf>
    <xf numFmtId="3" fontId="5" fillId="2" borderId="17" xfId="0" applyNumberFormat="1" applyFont="1" applyFill="1" applyBorder="1" applyAlignment="1" applyProtection="1">
      <alignment vertical="top" wrapText="1"/>
      <protection locked="0"/>
    </xf>
    <xf numFmtId="3" fontId="5" fillId="0" borderId="18" xfId="0" applyNumberFormat="1" applyFont="1" applyBorder="1" applyAlignment="1" applyProtection="1">
      <alignment vertical="top" wrapText="1"/>
    </xf>
    <xf numFmtId="3" fontId="5" fillId="3" borderId="19" xfId="0" applyNumberFormat="1" applyFont="1" applyFill="1" applyBorder="1" applyAlignment="1" applyProtection="1">
      <alignment vertical="top" wrapText="1"/>
      <protection locked="0"/>
    </xf>
    <xf numFmtId="3" fontId="1" fillId="0" borderId="23" xfId="0" applyNumberFormat="1" applyFont="1" applyBorder="1" applyAlignment="1" applyProtection="1">
      <alignment vertical="top" wrapText="1"/>
    </xf>
    <xf numFmtId="3" fontId="6" fillId="7" borderId="27" xfId="0" applyNumberFormat="1" applyFont="1" applyFill="1" applyBorder="1" applyAlignment="1" applyProtection="1">
      <alignment vertical="top" wrapText="1"/>
    </xf>
    <xf numFmtId="3" fontId="6" fillId="7" borderId="28" xfId="0" applyNumberFormat="1" applyFont="1" applyFill="1" applyBorder="1" applyAlignment="1" applyProtection="1">
      <alignment vertical="top" wrapText="1"/>
    </xf>
    <xf numFmtId="3" fontId="6" fillId="7" borderId="29" xfId="0" applyNumberFormat="1" applyFont="1" applyFill="1" applyBorder="1" applyAlignment="1" applyProtection="1">
      <alignment vertical="top" wrapText="1"/>
    </xf>
    <xf numFmtId="3" fontId="6" fillId="7" borderId="30" xfId="0" applyNumberFormat="1" applyFont="1" applyFill="1" applyBorder="1" applyAlignment="1" applyProtection="1">
      <alignment vertical="top" wrapText="1"/>
    </xf>
    <xf numFmtId="4" fontId="1" fillId="8" borderId="17" xfId="0" applyNumberFormat="1" applyFont="1" applyFill="1" applyBorder="1" applyAlignment="1" applyProtection="1">
      <alignment vertical="top" wrapText="1"/>
    </xf>
    <xf numFmtId="3" fontId="1" fillId="8" borderId="17" xfId="0" applyNumberFormat="1" applyFont="1" applyFill="1" applyBorder="1" applyAlignment="1" applyProtection="1">
      <alignment vertical="top" wrapText="1"/>
    </xf>
    <xf numFmtId="3" fontId="1" fillId="2" borderId="13"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3" fontId="1" fillId="0" borderId="32" xfId="0" applyNumberFormat="1" applyFont="1" applyBorder="1" applyAlignment="1" applyProtection="1">
      <alignment vertical="top" wrapText="1"/>
    </xf>
    <xf numFmtId="3" fontId="1" fillId="3" borderId="33" xfId="0" applyNumberFormat="1" applyFont="1" applyFill="1" applyBorder="1" applyAlignment="1" applyProtection="1">
      <alignment vertical="top" wrapText="1"/>
      <protection locked="0"/>
    </xf>
    <xf numFmtId="3" fontId="1" fillId="2" borderId="22" xfId="0" applyNumberFormat="1" applyFont="1" applyFill="1" applyBorder="1" applyAlignment="1" applyProtection="1">
      <alignment vertical="top" wrapText="1"/>
      <protection locked="0"/>
    </xf>
    <xf numFmtId="3" fontId="1" fillId="3" borderId="24" xfId="0" applyNumberFormat="1" applyFont="1" applyFill="1" applyBorder="1" applyAlignment="1" applyProtection="1">
      <alignment vertical="top" wrapText="1"/>
      <protection locked="0"/>
    </xf>
    <xf numFmtId="3" fontId="1" fillId="0" borderId="34" xfId="0" applyNumberFormat="1" applyFont="1" applyBorder="1" applyAlignment="1" applyProtection="1">
      <alignment vertical="top" wrapText="1"/>
    </xf>
    <xf numFmtId="3" fontId="1" fillId="3" borderId="35" xfId="0" applyNumberFormat="1" applyFont="1" applyFill="1" applyBorder="1" applyAlignment="1" applyProtection="1">
      <alignment vertical="top" wrapText="1"/>
      <protection locked="0"/>
    </xf>
    <xf numFmtId="3" fontId="10" fillId="0" borderId="0" xfId="0" applyNumberFormat="1" applyFont="1" applyFill="1" applyBorder="1" applyAlignment="1" applyProtection="1">
      <alignment vertical="top" wrapText="1"/>
    </xf>
    <xf numFmtId="4" fontId="1" fillId="0" borderId="0" xfId="0" applyNumberFormat="1" applyFont="1" applyFill="1" applyBorder="1" applyAlignment="1" applyProtection="1">
      <alignment vertical="top" wrapText="1"/>
    </xf>
    <xf numFmtId="3" fontId="1" fillId="0" borderId="0" xfId="0" applyNumberFormat="1" applyFont="1" applyFill="1" applyBorder="1" applyAlignment="1" applyProtection="1">
      <alignment vertical="top" wrapText="1"/>
    </xf>
    <xf numFmtId="3" fontId="11" fillId="0" borderId="0" xfId="0" applyNumberFormat="1" applyFont="1" applyFill="1" applyAlignment="1" applyProtection="1">
      <alignment vertical="top" wrapText="1"/>
    </xf>
    <xf numFmtId="3" fontId="1" fillId="0" borderId="21" xfId="0" applyNumberFormat="1" applyFont="1" applyBorder="1" applyAlignment="1" applyProtection="1">
      <alignment horizontal="center" vertical="top" wrapText="1"/>
    </xf>
    <xf numFmtId="3" fontId="1" fillId="0" borderId="3" xfId="0" applyNumberFormat="1" applyFont="1" applyFill="1" applyBorder="1" applyAlignment="1" applyProtection="1">
      <alignment vertical="top" wrapText="1"/>
    </xf>
    <xf numFmtId="3" fontId="1" fillId="2" borderId="44" xfId="0" applyNumberFormat="1" applyFont="1" applyFill="1" applyBorder="1" applyAlignment="1" applyProtection="1">
      <alignment vertical="top" wrapText="1"/>
      <protection locked="0"/>
    </xf>
    <xf numFmtId="3" fontId="1" fillId="2" borderId="46" xfId="0" applyNumberFormat="1" applyFont="1" applyFill="1" applyBorder="1" applyAlignment="1" applyProtection="1">
      <alignment vertical="top" wrapText="1"/>
      <protection locked="0"/>
    </xf>
    <xf numFmtId="3" fontId="1" fillId="0" borderId="45" xfId="0" applyNumberFormat="1" applyFont="1" applyBorder="1" applyAlignment="1" applyProtection="1">
      <alignment vertical="top" wrapText="1"/>
    </xf>
    <xf numFmtId="3" fontId="12" fillId="3" borderId="14" xfId="0" applyNumberFormat="1" applyFont="1" applyFill="1" applyBorder="1" applyAlignment="1" applyProtection="1">
      <alignment vertical="top" wrapText="1"/>
      <protection locked="0"/>
    </xf>
    <xf numFmtId="3" fontId="1" fillId="0" borderId="38" xfId="0" applyNumberFormat="1" applyFont="1" applyFill="1" applyBorder="1" applyAlignment="1" applyProtection="1">
      <alignment vertical="top" wrapText="1"/>
    </xf>
    <xf numFmtId="3" fontId="1" fillId="3" borderId="14" xfId="0" applyNumberFormat="1" applyFont="1" applyFill="1" applyBorder="1" applyAlignment="1" applyProtection="1">
      <alignment vertical="top" wrapText="1"/>
      <protection locked="0"/>
    </xf>
    <xf numFmtId="4" fontId="1" fillId="0" borderId="17" xfId="0" applyNumberFormat="1" applyFont="1" applyFill="1" applyBorder="1" applyAlignment="1" applyProtection="1">
      <alignment vertical="top" wrapText="1"/>
    </xf>
    <xf numFmtId="3" fontId="1" fillId="0" borderId="17" xfId="0" applyNumberFormat="1" applyFont="1" applyFill="1" applyBorder="1" applyAlignment="1" applyProtection="1">
      <alignment vertical="top" wrapText="1"/>
    </xf>
    <xf numFmtId="3" fontId="10" fillId="0" borderId="5" xfId="0" applyNumberFormat="1" applyFont="1" applyFill="1" applyBorder="1" applyAlignment="1" applyProtection="1">
      <alignment vertical="top" wrapText="1"/>
    </xf>
    <xf numFmtId="3" fontId="1" fillId="0" borderId="36" xfId="0" applyNumberFormat="1" applyFont="1" applyBorder="1" applyAlignment="1" applyProtection="1">
      <alignment horizontal="center" vertical="top" wrapText="1"/>
    </xf>
    <xf numFmtId="3" fontId="1" fillId="0" borderId="37" xfId="0" applyNumberFormat="1" applyFont="1" applyBorder="1" applyAlignment="1" applyProtection="1">
      <alignment horizontal="center" vertical="top" wrapText="1"/>
    </xf>
    <xf numFmtId="3" fontId="1" fillId="0" borderId="37" xfId="0" applyNumberFormat="1" applyFont="1" applyBorder="1" applyAlignment="1" applyProtection="1">
      <alignment horizontal="center"/>
    </xf>
    <xf numFmtId="164" fontId="1" fillId="6" borderId="17" xfId="1" applyNumberFormat="1" applyFont="1" applyFill="1" applyBorder="1" applyAlignment="1" applyProtection="1">
      <alignment vertical="top" wrapText="1"/>
    </xf>
    <xf numFmtId="4" fontId="1" fillId="6" borderId="17" xfId="1" applyNumberFormat="1" applyFont="1" applyFill="1" applyBorder="1" applyProtection="1"/>
    <xf numFmtId="3" fontId="1" fillId="6" borderId="17" xfId="1" applyNumberFormat="1" applyFont="1" applyFill="1" applyBorder="1" applyAlignment="1" applyProtection="1">
      <alignment vertical="top" wrapText="1"/>
    </xf>
    <xf numFmtId="3" fontId="11" fillId="0" borderId="0" xfId="1" applyNumberFormat="1" applyFont="1" applyAlignment="1" applyProtection="1">
      <alignment vertical="top" wrapText="1"/>
    </xf>
    <xf numFmtId="3" fontId="1" fillId="0" borderId="20" xfId="0" applyNumberFormat="1" applyFont="1" applyFill="1" applyBorder="1" applyAlignment="1" applyProtection="1">
      <alignment vertical="top" wrapText="1"/>
    </xf>
    <xf numFmtId="3" fontId="6" fillId="0" borderId="0" xfId="0" applyNumberFormat="1" applyFont="1" applyFill="1" applyBorder="1" applyAlignment="1" applyProtection="1">
      <alignment horizontal="right" vertical="top" wrapText="1"/>
    </xf>
    <xf numFmtId="3" fontId="6" fillId="0" borderId="9" xfId="0" applyNumberFormat="1" applyFont="1" applyFill="1" applyBorder="1" applyAlignment="1" applyProtection="1">
      <alignment horizontal="center"/>
    </xf>
    <xf numFmtId="3" fontId="14" fillId="9" borderId="15" xfId="0" applyNumberFormat="1" applyFont="1" applyFill="1" applyBorder="1" applyAlignment="1" applyProtection="1">
      <alignment horizontal="left" vertical="top" wrapText="1"/>
    </xf>
    <xf numFmtId="3" fontId="14" fillId="9" borderId="4" xfId="0" applyNumberFormat="1" applyFont="1" applyFill="1" applyBorder="1" applyAlignment="1" applyProtection="1">
      <alignment horizontal="left" vertical="top" wrapText="1"/>
    </xf>
    <xf numFmtId="3" fontId="14" fillId="9" borderId="16" xfId="0" applyNumberFormat="1" applyFont="1" applyFill="1" applyBorder="1" applyAlignment="1" applyProtection="1">
      <alignment horizontal="left" vertical="top" wrapText="1"/>
    </xf>
    <xf numFmtId="3" fontId="11" fillId="0" borderId="0" xfId="1" applyNumberFormat="1" applyFont="1" applyAlignment="1" applyProtection="1">
      <alignment vertical="top"/>
    </xf>
    <xf numFmtId="3" fontId="1" fillId="0" borderId="37" xfId="0" applyNumberFormat="1" applyFont="1" applyBorder="1" applyAlignment="1" applyProtection="1">
      <alignment vertical="top" wrapText="1"/>
    </xf>
    <xf numFmtId="3" fontId="11" fillId="0" borderId="0" xfId="0" applyNumberFormat="1" applyFont="1" applyAlignment="1" applyProtection="1">
      <alignment vertical="top"/>
    </xf>
    <xf numFmtId="3" fontId="6" fillId="0" borderId="36" xfId="0" applyNumberFormat="1" applyFont="1" applyBorder="1" applyAlignment="1" applyProtection="1">
      <alignment horizontal="center" vertical="top" wrapText="1"/>
    </xf>
    <xf numFmtId="3" fontId="7" fillId="0" borderId="51" xfId="0" applyNumberFormat="1" applyFont="1" applyBorder="1" applyAlignment="1" applyProtection="1">
      <alignment horizontal="center" vertical="top" wrapText="1"/>
    </xf>
    <xf numFmtId="3" fontId="7" fillId="0" borderId="38" xfId="0" applyNumberFormat="1" applyFont="1" applyBorder="1" applyAlignment="1" applyProtection="1">
      <alignment horizontal="center" vertical="top" wrapText="1"/>
    </xf>
    <xf numFmtId="3" fontId="7" fillId="0" borderId="0" xfId="0" applyNumberFormat="1" applyFont="1" applyBorder="1" applyAlignment="1" applyProtection="1">
      <alignment horizontal="center" vertical="top" wrapText="1"/>
    </xf>
    <xf numFmtId="0" fontId="6" fillId="0" borderId="0" xfId="0" applyFont="1" applyFill="1" applyBorder="1" applyAlignment="1" applyProtection="1">
      <alignment horizontal="right" vertical="top" wrapText="1"/>
    </xf>
    <xf numFmtId="3" fontId="6" fillId="0" borderId="52" xfId="0" applyNumberFormat="1" applyFont="1" applyFill="1" applyBorder="1" applyAlignment="1" applyProtection="1">
      <alignment horizontal="center"/>
    </xf>
    <xf numFmtId="3" fontId="9" fillId="0" borderId="26" xfId="0" applyNumberFormat="1" applyFont="1" applyBorder="1" applyAlignment="1" applyProtection="1">
      <alignment vertical="top" wrapText="1"/>
    </xf>
    <xf numFmtId="3" fontId="1" fillId="0" borderId="17" xfId="0" applyNumberFormat="1" applyFont="1" applyFill="1" applyBorder="1" applyAlignment="1" applyProtection="1">
      <alignment horizontal="center" vertical="top" wrapText="1"/>
    </xf>
    <xf numFmtId="3" fontId="1" fillId="0" borderId="42" xfId="0" applyNumberFormat="1" applyFont="1" applyFill="1" applyBorder="1" applyAlignment="1" applyProtection="1">
      <alignment vertical="top"/>
    </xf>
    <xf numFmtId="3" fontId="1" fillId="2" borderId="4" xfId="0" applyNumberFormat="1" applyFont="1" applyFill="1" applyBorder="1" applyAlignment="1" applyProtection="1">
      <alignment horizontal="left" vertical="top" wrapText="1"/>
      <protection locked="0"/>
    </xf>
    <xf numFmtId="3" fontId="6" fillId="0" borderId="0" xfId="0" applyNumberFormat="1" applyFont="1" applyBorder="1" applyAlignment="1" applyProtection="1">
      <alignment vertical="top" wrapText="1"/>
    </xf>
    <xf numFmtId="3" fontId="6" fillId="0" borderId="15" xfId="0" applyNumberFormat="1" applyFont="1" applyBorder="1" applyAlignment="1" applyProtection="1">
      <alignment horizontal="center" vertical="top" wrapText="1"/>
    </xf>
    <xf numFmtId="3" fontId="6" fillId="0" borderId="4" xfId="0" applyNumberFormat="1" applyFont="1" applyBorder="1" applyAlignment="1" applyProtection="1">
      <alignment horizontal="center" vertical="top" wrapText="1"/>
    </xf>
    <xf numFmtId="3" fontId="6" fillId="0" borderId="16" xfId="0" applyNumberFormat="1" applyFont="1" applyBorder="1" applyAlignment="1" applyProtection="1">
      <alignment horizontal="center" vertical="top" wrapText="1"/>
    </xf>
    <xf numFmtId="3" fontId="6" fillId="0" borderId="53" xfId="0" applyNumberFormat="1" applyFont="1" applyBorder="1" applyAlignment="1" applyProtection="1">
      <alignment horizontal="center" vertical="top" wrapText="1"/>
    </xf>
    <xf numFmtId="3" fontId="6" fillId="0" borderId="24" xfId="0" applyNumberFormat="1" applyFont="1" applyBorder="1" applyAlignment="1" applyProtection="1">
      <alignment horizontal="center" vertical="top" wrapText="1"/>
    </xf>
    <xf numFmtId="3" fontId="6" fillId="0" borderId="21" xfId="0" applyNumberFormat="1" applyFont="1" applyBorder="1" applyAlignment="1" applyProtection="1">
      <alignment horizontal="center" vertical="top" wrapText="1"/>
    </xf>
    <xf numFmtId="3" fontId="9" fillId="0" borderId="21" xfId="0" applyNumberFormat="1" applyFont="1" applyBorder="1" applyAlignment="1" applyProtection="1">
      <alignment vertical="top" wrapText="1"/>
    </xf>
    <xf numFmtId="3" fontId="10" fillId="4" borderId="13" xfId="0" applyNumberFormat="1" applyFont="1" applyFill="1" applyBorder="1" applyAlignment="1" applyProtection="1">
      <alignment horizontal="center" vertical="top" wrapText="1"/>
    </xf>
    <xf numFmtId="4" fontId="1" fillId="5" borderId="31" xfId="0" applyNumberFormat="1" applyFont="1" applyFill="1" applyBorder="1" applyAlignment="1" applyProtection="1">
      <alignment vertical="top" wrapText="1"/>
    </xf>
    <xf numFmtId="3" fontId="10" fillId="5" borderId="5" xfId="0" applyNumberFormat="1" applyFont="1" applyFill="1" applyBorder="1" applyAlignment="1" applyProtection="1">
      <alignment vertical="top" wrapText="1"/>
    </xf>
    <xf numFmtId="4" fontId="1" fillId="8" borderId="31" xfId="0" applyNumberFormat="1" applyFont="1" applyFill="1" applyBorder="1" applyAlignment="1" applyProtection="1">
      <alignment vertical="top" wrapText="1"/>
    </xf>
    <xf numFmtId="4" fontId="1" fillId="5" borderId="32" xfId="0" applyNumberFormat="1" applyFont="1" applyFill="1" applyBorder="1" applyAlignment="1" applyProtection="1">
      <alignment vertical="top" wrapText="1"/>
    </xf>
    <xf numFmtId="4" fontId="1" fillId="5" borderId="18" xfId="0" applyNumberFormat="1" applyFont="1" applyFill="1" applyBorder="1" applyAlignment="1" applyProtection="1">
      <alignment vertical="top" wrapText="1"/>
    </xf>
    <xf numFmtId="3" fontId="9" fillId="0" borderId="12" xfId="0" applyNumberFormat="1" applyFont="1" applyBorder="1" applyAlignment="1" applyProtection="1">
      <alignment vertical="top" wrapText="1"/>
    </xf>
    <xf numFmtId="3" fontId="10" fillId="4" borderId="46" xfId="0" applyNumberFormat="1" applyFont="1" applyFill="1" applyBorder="1" applyAlignment="1" applyProtection="1">
      <alignment horizontal="center" vertical="top" wrapText="1"/>
    </xf>
    <xf numFmtId="4" fontId="1" fillId="5" borderId="44" xfId="0" applyNumberFormat="1" applyFont="1" applyFill="1" applyBorder="1" applyAlignment="1" applyProtection="1">
      <alignment vertical="top" wrapText="1"/>
    </xf>
    <xf numFmtId="4" fontId="1" fillId="5" borderId="45" xfId="0" applyNumberFormat="1" applyFont="1" applyFill="1" applyBorder="1" applyAlignment="1" applyProtection="1">
      <alignment vertical="top" wrapText="1"/>
    </xf>
    <xf numFmtId="3" fontId="6" fillId="0" borderId="50" xfId="0" applyNumberFormat="1" applyFont="1" applyFill="1" applyBorder="1" applyAlignment="1" applyProtection="1">
      <alignment vertical="top" wrapText="1"/>
    </xf>
    <xf numFmtId="3" fontId="6" fillId="0" borderId="26" xfId="0" applyNumberFormat="1" applyFont="1" applyFill="1" applyBorder="1" applyAlignment="1" applyProtection="1">
      <alignment vertical="top" wrapText="1"/>
    </xf>
    <xf numFmtId="3" fontId="9" fillId="0" borderId="40" xfId="0" applyNumberFormat="1" applyFont="1" applyFill="1" applyBorder="1" applyAlignment="1" applyProtection="1">
      <alignment vertical="top" wrapText="1"/>
    </xf>
    <xf numFmtId="164" fontId="1" fillId="0" borderId="34" xfId="0" applyNumberFormat="1" applyFont="1" applyBorder="1" applyAlignment="1" applyProtection="1">
      <alignment vertical="top" wrapText="1"/>
    </xf>
    <xf numFmtId="3" fontId="1" fillId="2" borderId="53" xfId="0" applyNumberFormat="1" applyFont="1" applyFill="1" applyBorder="1" applyAlignment="1" applyProtection="1">
      <alignment vertical="top" wrapText="1"/>
      <protection locked="0"/>
    </xf>
    <xf numFmtId="3" fontId="1" fillId="2" borderId="52" xfId="0" applyNumberFormat="1" applyFont="1" applyFill="1" applyBorder="1" applyAlignment="1" applyProtection="1">
      <alignment vertical="top" wrapText="1"/>
      <protection locked="0"/>
    </xf>
    <xf numFmtId="3" fontId="1" fillId="0" borderId="49" xfId="0" applyNumberFormat="1" applyFont="1" applyFill="1" applyBorder="1" applyAlignment="1" applyProtection="1">
      <alignment vertical="top" wrapText="1"/>
    </xf>
    <xf numFmtId="3" fontId="1" fillId="0" borderId="48" xfId="0" applyNumberFormat="1" applyFont="1" applyBorder="1" applyAlignment="1" applyProtection="1">
      <alignment vertical="top" wrapText="1"/>
    </xf>
    <xf numFmtId="3" fontId="1" fillId="0" borderId="6" xfId="0" applyNumberFormat="1" applyFont="1" applyBorder="1" applyAlignment="1" applyProtection="1">
      <alignment vertical="top" wrapText="1"/>
    </xf>
    <xf numFmtId="3" fontId="9" fillId="0" borderId="19" xfId="0" applyNumberFormat="1" applyFont="1" applyBorder="1" applyAlignment="1" applyProtection="1">
      <alignment vertical="top" wrapText="1"/>
    </xf>
    <xf numFmtId="164" fontId="1" fillId="10" borderId="0" xfId="0" applyNumberFormat="1" applyFont="1" applyFill="1" applyBorder="1" applyAlignment="1" applyProtection="1">
      <alignment vertical="top" wrapText="1"/>
    </xf>
    <xf numFmtId="3" fontId="1" fillId="10" borderId="21" xfId="0" applyNumberFormat="1" applyFont="1" applyFill="1" applyBorder="1" applyAlignment="1" applyProtection="1">
      <alignment vertical="top" wrapText="1"/>
    </xf>
    <xf numFmtId="3" fontId="1" fillId="10" borderId="42" xfId="0" applyNumberFormat="1" applyFont="1" applyFill="1" applyBorder="1" applyAlignment="1" applyProtection="1">
      <alignment vertical="top" wrapText="1"/>
    </xf>
    <xf numFmtId="3" fontId="1" fillId="10" borderId="3" xfId="0" applyNumberFormat="1" applyFont="1" applyFill="1" applyBorder="1" applyAlignment="1" applyProtection="1">
      <alignment vertical="top" wrapText="1"/>
    </xf>
    <xf numFmtId="3" fontId="1" fillId="10" borderId="43" xfId="0" applyNumberFormat="1" applyFont="1" applyFill="1" applyBorder="1" applyAlignment="1" applyProtection="1">
      <alignment vertical="top" wrapText="1"/>
    </xf>
    <xf numFmtId="164" fontId="1" fillId="10" borderId="54" xfId="0" applyNumberFormat="1" applyFont="1" applyFill="1" applyBorder="1" applyAlignment="1" applyProtection="1">
      <alignment vertical="top" wrapText="1"/>
    </xf>
    <xf numFmtId="3" fontId="5" fillId="0" borderId="23" xfId="0" applyNumberFormat="1" applyFont="1" applyBorder="1" applyAlignment="1" applyProtection="1">
      <alignment vertical="top" wrapText="1"/>
    </xf>
    <xf numFmtId="3" fontId="5" fillId="3" borderId="24" xfId="0" applyNumberFormat="1" applyFont="1" applyFill="1" applyBorder="1" applyAlignment="1" applyProtection="1">
      <alignment vertical="top" wrapText="1"/>
      <protection locked="0"/>
    </xf>
    <xf numFmtId="3" fontId="1" fillId="0" borderId="21" xfId="0" applyNumberFormat="1" applyFont="1" applyBorder="1" applyAlignment="1" applyProtection="1">
      <alignment vertical="top" wrapText="1"/>
    </xf>
    <xf numFmtId="3" fontId="1" fillId="0" borderId="0" xfId="0" applyNumberFormat="1" applyFont="1" applyBorder="1" applyAlignment="1" applyProtection="1">
      <alignment vertical="top" wrapText="1"/>
    </xf>
    <xf numFmtId="3" fontId="5" fillId="10" borderId="16" xfId="0" applyNumberFormat="1" applyFont="1" applyFill="1" applyBorder="1" applyAlignment="1" applyProtection="1">
      <alignment vertical="top" wrapText="1"/>
    </xf>
    <xf numFmtId="3" fontId="1" fillId="0" borderId="0" xfId="0" applyNumberFormat="1" applyFont="1" applyAlignment="1" applyProtection="1">
      <alignment vertical="top" wrapText="1"/>
    </xf>
    <xf numFmtId="3" fontId="11" fillId="0" borderId="0" xfId="0" applyNumberFormat="1" applyFont="1" applyBorder="1" applyAlignment="1" applyProtection="1">
      <alignment vertical="top" wrapText="1"/>
    </xf>
    <xf numFmtId="3" fontId="1" fillId="0" borderId="0" xfId="0" applyNumberFormat="1" applyFont="1" applyAlignment="1" applyProtection="1">
      <alignment vertical="top"/>
    </xf>
    <xf numFmtId="0" fontId="0" fillId="0" borderId="0" xfId="0" applyAlignment="1" applyProtection="1">
      <alignment vertical="top"/>
    </xf>
    <xf numFmtId="3" fontId="1" fillId="0" borderId="38" xfId="0" applyNumberFormat="1" applyFont="1" applyBorder="1" applyAlignment="1" applyProtection="1">
      <alignment vertical="top" wrapText="1"/>
    </xf>
    <xf numFmtId="3" fontId="1" fillId="0" borderId="0" xfId="0" applyNumberFormat="1" applyFont="1" applyFill="1" applyAlignment="1" applyProtection="1">
      <alignment horizontal="right" vertical="top" wrapText="1"/>
    </xf>
    <xf numFmtId="3" fontId="1" fillId="0" borderId="0" xfId="0" applyNumberFormat="1" applyFont="1" applyFill="1" applyAlignment="1" applyProtection="1">
      <alignment vertical="top" wrapText="1"/>
    </xf>
    <xf numFmtId="3" fontId="8" fillId="0" borderId="0" xfId="0" applyNumberFormat="1" applyFont="1" applyBorder="1" applyAlignment="1" applyProtection="1">
      <alignment vertical="top" wrapText="1"/>
    </xf>
    <xf numFmtId="3" fontId="8" fillId="0" borderId="0" xfId="0" applyNumberFormat="1" applyFont="1" applyAlignment="1" applyProtection="1">
      <alignment vertical="top" wrapText="1"/>
    </xf>
    <xf numFmtId="3" fontId="5" fillId="0" borderId="0" xfId="0" applyNumberFormat="1" applyFont="1" applyAlignment="1" applyProtection="1">
      <alignment vertical="top" wrapText="1"/>
    </xf>
    <xf numFmtId="3" fontId="6" fillId="0" borderId="0" xfId="0" applyNumberFormat="1" applyFont="1" applyAlignment="1" applyProtection="1">
      <alignment vertical="top" wrapText="1"/>
    </xf>
    <xf numFmtId="3" fontId="6" fillId="0" borderId="0" xfId="0" applyNumberFormat="1" applyFont="1" applyFill="1" applyAlignment="1" applyProtection="1">
      <alignment vertical="top" wrapText="1"/>
    </xf>
    <xf numFmtId="3" fontId="5" fillId="0" borderId="0" xfId="0" applyNumberFormat="1" applyFont="1" applyFill="1" applyAlignment="1" applyProtection="1">
      <alignment vertical="top" wrapText="1"/>
    </xf>
    <xf numFmtId="3" fontId="1" fillId="6" borderId="0" xfId="0" applyNumberFormat="1" applyFont="1" applyFill="1" applyAlignment="1" applyProtection="1">
      <alignment vertical="top"/>
    </xf>
    <xf numFmtId="0" fontId="1" fillId="6" borderId="0" xfId="1" applyFill="1" applyAlignment="1" applyProtection="1">
      <alignment vertical="top" wrapText="1"/>
    </xf>
    <xf numFmtId="0" fontId="1" fillId="0" borderId="0" xfId="1" applyAlignment="1" applyProtection="1">
      <alignment vertical="top" wrapText="1"/>
    </xf>
    <xf numFmtId="3" fontId="1" fillId="0" borderId="0" xfId="1" applyNumberFormat="1" applyFont="1" applyAlignment="1" applyProtection="1">
      <alignment vertical="top" wrapText="1"/>
    </xf>
    <xf numFmtId="3" fontId="1" fillId="6" borderId="0" xfId="0" applyNumberFormat="1" applyFont="1" applyFill="1" applyAlignment="1" applyProtection="1">
      <alignment horizontal="center" vertical="top" wrapText="1"/>
    </xf>
    <xf numFmtId="3" fontId="1" fillId="0" borderId="0" xfId="1" applyNumberFormat="1" applyFont="1" applyAlignment="1" applyProtection="1">
      <alignment vertical="top"/>
    </xf>
    <xf numFmtId="3" fontId="1" fillId="6" borderId="0" xfId="0" applyNumberFormat="1" applyFont="1" applyFill="1" applyAlignment="1" applyProtection="1">
      <alignment vertical="top" wrapText="1"/>
    </xf>
    <xf numFmtId="9" fontId="1" fillId="0" borderId="0" xfId="0" applyNumberFormat="1" applyFont="1" applyAlignment="1" applyProtection="1">
      <alignment vertical="top" wrapText="1"/>
    </xf>
    <xf numFmtId="0" fontId="0" fillId="0" borderId="0" xfId="0" applyBorder="1" applyAlignment="1" applyProtection="1">
      <alignment vertical="top"/>
    </xf>
    <xf numFmtId="3" fontId="1" fillId="0" borderId="37" xfId="0" applyNumberFormat="1" applyFont="1" applyBorder="1" applyAlignment="1" applyProtection="1">
      <alignment vertical="top"/>
    </xf>
    <xf numFmtId="49" fontId="1" fillId="0" borderId="37" xfId="0" applyNumberFormat="1" applyFont="1" applyBorder="1" applyAlignment="1" applyProtection="1">
      <alignment vertical="top" wrapText="1"/>
    </xf>
    <xf numFmtId="3" fontId="5" fillId="2" borderId="5" xfId="0" applyNumberFormat="1" applyFont="1" applyFill="1" applyBorder="1" applyAlignment="1" applyProtection="1">
      <alignment vertical="top" wrapText="1"/>
      <protection locked="0"/>
    </xf>
    <xf numFmtId="3" fontId="5" fillId="2" borderId="8" xfId="0" applyNumberFormat="1" applyFont="1" applyFill="1" applyBorder="1" applyAlignment="1" applyProtection="1">
      <alignment vertical="top" wrapText="1"/>
      <protection locked="0"/>
    </xf>
    <xf numFmtId="3" fontId="5" fillId="2" borderId="22" xfId="0" applyNumberFormat="1" applyFont="1" applyFill="1" applyBorder="1" applyAlignment="1" applyProtection="1">
      <alignment vertical="top" wrapText="1"/>
      <protection locked="0"/>
    </xf>
    <xf numFmtId="3" fontId="1" fillId="2" borderId="8" xfId="0" applyNumberFormat="1" applyFont="1" applyFill="1" applyBorder="1" applyAlignment="1" applyProtection="1">
      <alignment vertical="top" wrapText="1"/>
      <protection locked="0"/>
    </xf>
    <xf numFmtId="3" fontId="1" fillId="2" borderId="39" xfId="0" applyNumberFormat="1" applyFont="1" applyFill="1" applyBorder="1" applyAlignment="1" applyProtection="1">
      <alignment vertical="top" wrapText="1"/>
      <protection locked="0"/>
    </xf>
    <xf numFmtId="3" fontId="1" fillId="2" borderId="19" xfId="0" applyNumberFormat="1" applyFont="1" applyFill="1" applyBorder="1" applyAlignment="1" applyProtection="1">
      <alignment vertical="top" wrapText="1"/>
      <protection locked="0"/>
    </xf>
    <xf numFmtId="3" fontId="1" fillId="2" borderId="14" xfId="0" applyNumberFormat="1" applyFont="1" applyFill="1" applyBorder="1" applyAlignment="1" applyProtection="1">
      <alignment vertical="top" wrapText="1"/>
      <protection locked="0"/>
    </xf>
    <xf numFmtId="164" fontId="12" fillId="2" borderId="5" xfId="0" applyNumberFormat="1" applyFont="1" applyFill="1" applyBorder="1" applyAlignment="1" applyProtection="1">
      <alignment vertical="top" wrapText="1"/>
      <protection locked="0"/>
    </xf>
    <xf numFmtId="164" fontId="12" fillId="2" borderId="17" xfId="0" applyNumberFormat="1" applyFont="1" applyFill="1" applyBorder="1" applyAlignment="1" applyProtection="1">
      <alignment vertical="top" wrapText="1"/>
      <protection locked="0"/>
    </xf>
    <xf numFmtId="164" fontId="1" fillId="3" borderId="19" xfId="0" applyNumberFormat="1" applyFont="1" applyFill="1" applyBorder="1" applyAlignment="1" applyProtection="1">
      <alignment vertical="top" wrapText="1"/>
      <protection locked="0"/>
    </xf>
    <xf numFmtId="3" fontId="1" fillId="0" borderId="20" xfId="0" applyNumberFormat="1" applyFont="1" applyBorder="1" applyAlignment="1" applyProtection="1">
      <alignment vertical="top" wrapText="1"/>
    </xf>
    <xf numFmtId="3" fontId="6" fillId="7" borderId="26" xfId="0" applyNumberFormat="1" applyFont="1" applyFill="1" applyBorder="1" applyAlignment="1" applyProtection="1">
      <alignment vertical="top" wrapText="1"/>
    </xf>
    <xf numFmtId="3" fontId="9" fillId="0" borderId="35" xfId="0" applyNumberFormat="1" applyFont="1" applyBorder="1" applyAlignment="1" applyProtection="1">
      <alignment vertical="top" wrapText="1"/>
    </xf>
    <xf numFmtId="3" fontId="9" fillId="0" borderId="55" xfId="0" applyNumberFormat="1" applyFont="1" applyBorder="1" applyAlignment="1" applyProtection="1">
      <alignment vertical="top" wrapText="1"/>
    </xf>
    <xf numFmtId="3" fontId="9" fillId="0" borderId="41" xfId="0" applyNumberFormat="1" applyFont="1" applyBorder="1" applyAlignment="1" applyProtection="1">
      <alignment vertical="top" wrapText="1"/>
    </xf>
    <xf numFmtId="3" fontId="9" fillId="0" borderId="33" xfId="0" applyNumberFormat="1" applyFont="1" applyBorder="1" applyAlignment="1" applyProtection="1">
      <alignment vertical="top" wrapText="1"/>
    </xf>
    <xf numFmtId="3" fontId="17" fillId="10" borderId="0" xfId="0" applyNumberFormat="1" applyFont="1" applyFill="1" applyBorder="1" applyAlignment="1" applyProtection="1">
      <alignment horizontal="center" vertical="center" wrapText="1"/>
    </xf>
    <xf numFmtId="3" fontId="17" fillId="10" borderId="0" xfId="0" applyNumberFormat="1" applyFont="1" applyFill="1" applyBorder="1" applyAlignment="1" applyProtection="1">
      <alignment vertical="top" wrapText="1"/>
    </xf>
    <xf numFmtId="3" fontId="1" fillId="0" borderId="20" xfId="0" applyNumberFormat="1" applyFont="1" applyBorder="1" applyAlignment="1" applyProtection="1">
      <alignment horizontal="center" vertical="top"/>
      <protection locked="0"/>
    </xf>
    <xf numFmtId="3" fontId="1" fillId="0" borderId="0" xfId="0" applyNumberFormat="1" applyFont="1" applyBorder="1" applyAlignment="1" applyProtection="1">
      <alignment horizontal="center" vertical="top"/>
      <protection locked="0"/>
    </xf>
    <xf numFmtId="3" fontId="1" fillId="0" borderId="21" xfId="0" applyNumberFormat="1" applyFont="1" applyBorder="1" applyAlignment="1" applyProtection="1">
      <alignment horizontal="center" vertical="top"/>
      <protection locked="0"/>
    </xf>
    <xf numFmtId="3" fontId="4" fillId="2" borderId="3" xfId="0" applyNumberFormat="1" applyFont="1" applyFill="1" applyBorder="1" applyAlignment="1" applyProtection="1">
      <alignment vertical="top" wrapText="1"/>
      <protection locked="0"/>
    </xf>
    <xf numFmtId="0" fontId="4" fillId="2" borderId="11" xfId="0" applyNumberFormat="1" applyFont="1" applyFill="1" applyBorder="1" applyAlignment="1" applyProtection="1">
      <alignment horizontal="left" vertical="top" wrapText="1"/>
    </xf>
    <xf numFmtId="3" fontId="1" fillId="0" borderId="20" xfId="0" applyNumberFormat="1" applyFont="1" applyBorder="1" applyAlignment="1" applyProtection="1">
      <alignment vertical="top" wrapText="1"/>
      <protection locked="0"/>
    </xf>
    <xf numFmtId="164" fontId="1" fillId="3" borderId="19" xfId="0" applyNumberFormat="1" applyFont="1" applyFill="1" applyBorder="1" applyAlignment="1" applyProtection="1">
      <alignment vertical="top" wrapText="1"/>
    </xf>
    <xf numFmtId="3" fontId="1" fillId="0" borderId="47" xfId="0" applyNumberFormat="1" applyFont="1" applyBorder="1" applyAlignment="1" applyProtection="1">
      <alignment vertical="top" wrapText="1"/>
      <protection locked="0"/>
    </xf>
    <xf numFmtId="3" fontId="14" fillId="9" borderId="36" xfId="0" applyNumberFormat="1" applyFont="1" applyFill="1" applyBorder="1" applyAlignment="1" applyProtection="1">
      <alignment horizontal="left" vertical="top" wrapText="1"/>
    </xf>
    <xf numFmtId="3" fontId="14" fillId="9" borderId="37" xfId="0" applyNumberFormat="1" applyFont="1" applyFill="1" applyBorder="1" applyAlignment="1" applyProtection="1">
      <alignment horizontal="left" vertical="top" wrapText="1"/>
    </xf>
    <xf numFmtId="3" fontId="14" fillId="9" borderId="38" xfId="0" applyNumberFormat="1" applyFont="1" applyFill="1" applyBorder="1" applyAlignment="1" applyProtection="1">
      <alignment horizontal="left" vertical="top" wrapText="1"/>
    </xf>
    <xf numFmtId="0" fontId="4" fillId="2" borderId="3" xfId="0" applyNumberFormat="1" applyFont="1" applyFill="1" applyBorder="1" applyAlignment="1" applyProtection="1">
      <alignment horizontal="left" wrapText="1"/>
      <protection locked="0"/>
    </xf>
    <xf numFmtId="164" fontId="12" fillId="2" borderId="5" xfId="0" applyNumberFormat="1" applyFont="1" applyFill="1" applyBorder="1" applyAlignment="1" applyProtection="1">
      <alignment vertical="top" wrapText="1"/>
    </xf>
    <xf numFmtId="164" fontId="1" fillId="0" borderId="23" xfId="0" applyNumberFormat="1" applyFont="1" applyBorder="1" applyAlignment="1" applyProtection="1">
      <alignment vertical="top" wrapText="1"/>
    </xf>
    <xf numFmtId="164" fontId="1" fillId="2" borderId="46" xfId="0" applyNumberFormat="1" applyFont="1" applyFill="1" applyBorder="1" applyAlignment="1" applyProtection="1">
      <alignment vertical="top" wrapText="1"/>
      <protection locked="0"/>
    </xf>
    <xf numFmtId="164" fontId="1" fillId="2" borderId="44" xfId="0" applyNumberFormat="1" applyFont="1" applyFill="1" applyBorder="1" applyAlignment="1" applyProtection="1">
      <alignment vertical="top" wrapText="1"/>
      <protection locked="0"/>
    </xf>
    <xf numFmtId="164" fontId="1" fillId="3" borderId="14" xfId="0" applyNumberFormat="1" applyFont="1" applyFill="1" applyBorder="1" applyAlignment="1" applyProtection="1">
      <alignment vertical="top" wrapText="1"/>
      <protection locked="0"/>
    </xf>
    <xf numFmtId="3" fontId="1" fillId="0" borderId="0" xfId="0" applyNumberFormat="1" applyFont="1" applyBorder="1" applyAlignment="1" applyProtection="1">
      <alignment vertical="top" wrapText="1"/>
    </xf>
    <xf numFmtId="3" fontId="6" fillId="0" borderId="57" xfId="0" applyNumberFormat="1" applyFont="1" applyFill="1" applyBorder="1" applyAlignment="1" applyProtection="1">
      <alignment horizontal="center"/>
    </xf>
    <xf numFmtId="3" fontId="1" fillId="2" borderId="4" xfId="0" applyNumberFormat="1" applyFont="1" applyFill="1" applyBorder="1" applyAlignment="1" applyProtection="1">
      <alignment horizontal="left" vertical="top"/>
      <protection locked="0"/>
    </xf>
    <xf numFmtId="3" fontId="4" fillId="10" borderId="3" xfId="0" applyNumberFormat="1" applyFont="1" applyFill="1" applyBorder="1" applyAlignment="1" applyProtection="1">
      <alignment vertical="top" wrapText="1"/>
      <protection locked="0"/>
    </xf>
    <xf numFmtId="3" fontId="1" fillId="0" borderId="21" xfId="0" applyNumberFormat="1" applyFont="1" applyBorder="1" applyAlignment="1" applyProtection="1">
      <alignment horizontal="center" vertical="top" wrapText="1"/>
      <protection locked="0"/>
    </xf>
    <xf numFmtId="3" fontId="1" fillId="0" borderId="41" xfId="0" applyNumberFormat="1" applyFont="1" applyBorder="1" applyAlignment="1" applyProtection="1">
      <alignment horizontal="center" vertical="top" wrapText="1"/>
      <protection locked="0"/>
    </xf>
    <xf numFmtId="3" fontId="14" fillId="9" borderId="15" xfId="0" applyNumberFormat="1" applyFont="1" applyFill="1" applyBorder="1" applyAlignment="1" applyProtection="1">
      <alignment horizontal="left" vertical="top"/>
    </xf>
    <xf numFmtId="3" fontId="14" fillId="9" borderId="4" xfId="0" applyNumberFormat="1" applyFont="1" applyFill="1" applyBorder="1" applyAlignment="1" applyProtection="1">
      <alignment horizontal="left" vertical="top"/>
    </xf>
    <xf numFmtId="164" fontId="1" fillId="2" borderId="5" xfId="0" applyNumberFormat="1" applyFont="1" applyFill="1" applyBorder="1" applyAlignment="1" applyProtection="1">
      <alignment vertical="top" wrapText="1"/>
      <protection locked="0"/>
    </xf>
    <xf numFmtId="164" fontId="1" fillId="2" borderId="17" xfId="0" applyNumberFormat="1" applyFont="1" applyFill="1" applyBorder="1" applyAlignment="1" applyProtection="1">
      <alignment vertical="top" wrapText="1"/>
      <protection locked="0"/>
    </xf>
    <xf numFmtId="164" fontId="1" fillId="0" borderId="45" xfId="0" applyNumberFormat="1" applyFont="1" applyBorder="1" applyAlignment="1" applyProtection="1">
      <alignment vertical="top" wrapText="1"/>
    </xf>
    <xf numFmtId="3" fontId="14" fillId="9" borderId="36" xfId="0" applyNumberFormat="1" applyFont="1" applyFill="1" applyBorder="1" applyAlignment="1" applyProtection="1">
      <alignment horizontal="left" vertical="top" wrapText="1"/>
    </xf>
    <xf numFmtId="3" fontId="14" fillId="9" borderId="37" xfId="0" applyNumberFormat="1" applyFont="1" applyFill="1" applyBorder="1" applyAlignment="1" applyProtection="1">
      <alignment horizontal="left" vertical="top" wrapText="1"/>
    </xf>
    <xf numFmtId="3" fontId="14" fillId="9" borderId="38" xfId="0" applyNumberFormat="1" applyFont="1" applyFill="1" applyBorder="1" applyAlignment="1" applyProtection="1">
      <alignment horizontal="left" vertical="top" wrapText="1"/>
    </xf>
    <xf numFmtId="3" fontId="1" fillId="0" borderId="36" xfId="0" applyNumberFormat="1" applyFont="1" applyBorder="1" applyAlignment="1" applyProtection="1">
      <alignment horizontal="left" vertical="top" wrapText="1"/>
      <protection locked="0"/>
    </xf>
    <xf numFmtId="3" fontId="1" fillId="0" borderId="37" xfId="0" applyNumberFormat="1" applyFont="1" applyBorder="1" applyAlignment="1" applyProtection="1">
      <alignment horizontal="left" vertical="top" wrapText="1"/>
      <protection locked="0"/>
    </xf>
    <xf numFmtId="3" fontId="1" fillId="0" borderId="38" xfId="0" applyNumberFormat="1" applyFont="1" applyBorder="1" applyAlignment="1" applyProtection="1">
      <alignment horizontal="left" vertical="top" wrapText="1"/>
      <protection locked="0"/>
    </xf>
    <xf numFmtId="3" fontId="1" fillId="0" borderId="20" xfId="0" applyNumberFormat="1" applyFont="1" applyBorder="1" applyAlignment="1" applyProtection="1">
      <alignment horizontal="left" vertical="top" wrapText="1"/>
      <protection locked="0"/>
    </xf>
    <xf numFmtId="3" fontId="1" fillId="0" borderId="0" xfId="0" applyNumberFormat="1" applyFont="1" applyBorder="1" applyAlignment="1" applyProtection="1">
      <alignment horizontal="left" vertical="top" wrapText="1"/>
      <protection locked="0"/>
    </xf>
    <xf numFmtId="3" fontId="1" fillId="0" borderId="21" xfId="0" applyNumberFormat="1" applyFont="1" applyBorder="1" applyAlignment="1" applyProtection="1">
      <alignment horizontal="left" vertical="top" wrapText="1"/>
      <protection locked="0"/>
    </xf>
    <xf numFmtId="3" fontId="1" fillId="0" borderId="47" xfId="0" applyNumberFormat="1" applyFont="1" applyBorder="1" applyAlignment="1" applyProtection="1">
      <alignment horizontal="left" vertical="top" wrapText="1"/>
      <protection locked="0"/>
    </xf>
    <xf numFmtId="3" fontId="1" fillId="0" borderId="40" xfId="0" applyNumberFormat="1" applyFont="1" applyBorder="1" applyAlignment="1" applyProtection="1">
      <alignment horizontal="left" vertical="top" wrapText="1"/>
      <protection locked="0"/>
    </xf>
    <xf numFmtId="3" fontId="1" fillId="0" borderId="41" xfId="0" applyNumberFormat="1" applyFont="1" applyBorder="1" applyAlignment="1" applyProtection="1">
      <alignment horizontal="left" vertical="top" wrapText="1"/>
      <protection locked="0"/>
    </xf>
    <xf numFmtId="3" fontId="11" fillId="0" borderId="15" xfId="0" applyNumberFormat="1" applyFont="1" applyBorder="1" applyAlignment="1" applyProtection="1">
      <alignment vertical="top" wrapText="1"/>
    </xf>
    <xf numFmtId="3" fontId="11" fillId="0" borderId="4" xfId="0" applyNumberFormat="1" applyFont="1" applyBorder="1" applyAlignment="1" applyProtection="1">
      <alignment vertical="top" wrapText="1"/>
    </xf>
    <xf numFmtId="3" fontId="11" fillId="0" borderId="16" xfId="0" applyNumberFormat="1" applyFont="1" applyBorder="1" applyAlignment="1" applyProtection="1">
      <alignment vertical="top" wrapText="1"/>
    </xf>
    <xf numFmtId="3" fontId="11" fillId="0" borderId="47" xfId="0" applyNumberFormat="1" applyFont="1" applyBorder="1" applyAlignment="1" applyProtection="1">
      <alignment vertical="top" wrapText="1"/>
    </xf>
    <xf numFmtId="3" fontId="11" fillId="0" borderId="40" xfId="0" applyNumberFormat="1" applyFont="1" applyBorder="1" applyAlignment="1" applyProtection="1">
      <alignment vertical="top" wrapText="1"/>
    </xf>
    <xf numFmtId="3" fontId="11" fillId="0" borderId="41" xfId="0" applyNumberFormat="1" applyFont="1" applyBorder="1" applyAlignment="1" applyProtection="1">
      <alignment vertical="top" wrapText="1"/>
    </xf>
    <xf numFmtId="3" fontId="1" fillId="0" borderId="7" xfId="0" applyNumberFormat="1" applyFont="1" applyBorder="1" applyAlignment="1" applyProtection="1">
      <alignment vertical="top" wrapText="1"/>
    </xf>
    <xf numFmtId="3" fontId="1" fillId="0" borderId="1" xfId="0" applyNumberFormat="1" applyFont="1" applyBorder="1" applyAlignment="1" applyProtection="1">
      <alignment vertical="top" wrapText="1"/>
    </xf>
    <xf numFmtId="3" fontId="2" fillId="2" borderId="1" xfId="0" applyNumberFormat="1" applyFont="1" applyFill="1" applyBorder="1" applyAlignment="1" applyProtection="1">
      <alignment vertical="top" wrapText="1"/>
    </xf>
    <xf numFmtId="3" fontId="2" fillId="2" borderId="2" xfId="0" applyNumberFormat="1" applyFont="1" applyFill="1" applyBorder="1" applyAlignment="1" applyProtection="1">
      <alignment vertical="top" wrapText="1"/>
    </xf>
    <xf numFmtId="3" fontId="1" fillId="0" borderId="10" xfId="0" applyNumberFormat="1" applyFont="1" applyBorder="1" applyAlignment="1" applyProtection="1">
      <alignment vertical="top" wrapText="1"/>
    </xf>
    <xf numFmtId="3" fontId="1" fillId="0" borderId="11" xfId="0" applyNumberFormat="1" applyFont="1" applyBorder="1" applyAlignment="1" applyProtection="1">
      <alignment vertical="top" wrapText="1"/>
    </xf>
    <xf numFmtId="3" fontId="14" fillId="9" borderId="7" xfId="0" applyNumberFormat="1" applyFont="1" applyFill="1" applyBorder="1" applyAlignment="1" applyProtection="1">
      <alignment horizontal="left" vertical="top" wrapText="1"/>
    </xf>
    <xf numFmtId="3" fontId="14" fillId="9" borderId="1" xfId="0" applyNumberFormat="1" applyFont="1" applyFill="1" applyBorder="1" applyAlignment="1" applyProtection="1">
      <alignment horizontal="left" vertical="top" wrapText="1"/>
    </xf>
    <xf numFmtId="3" fontId="14" fillId="9" borderId="2" xfId="0" applyNumberFormat="1" applyFont="1" applyFill="1" applyBorder="1" applyAlignment="1" applyProtection="1">
      <alignment horizontal="left" vertical="top" wrapText="1"/>
    </xf>
    <xf numFmtId="3" fontId="4" fillId="2" borderId="11" xfId="0" applyNumberFormat="1" applyFont="1" applyFill="1" applyBorder="1" applyAlignment="1" applyProtection="1">
      <alignment horizontal="right" vertical="top" wrapText="1"/>
    </xf>
    <xf numFmtId="3" fontId="4" fillId="2" borderId="11" xfId="0" applyNumberFormat="1" applyFont="1" applyFill="1" applyBorder="1" applyAlignment="1" applyProtection="1">
      <alignment horizontal="center" vertical="top" wrapText="1"/>
    </xf>
    <xf numFmtId="3" fontId="4" fillId="2" borderId="12" xfId="0" applyNumberFormat="1" applyFont="1" applyFill="1" applyBorder="1" applyAlignment="1" applyProtection="1">
      <alignment horizontal="center" vertical="top" wrapText="1"/>
    </xf>
    <xf numFmtId="3" fontId="6" fillId="0" borderId="25" xfId="0" applyNumberFormat="1" applyFont="1" applyFill="1" applyBorder="1" applyAlignment="1" applyProtection="1">
      <alignment horizontal="center" vertical="top" wrapText="1"/>
    </xf>
    <xf numFmtId="3" fontId="6" fillId="0" borderId="50" xfId="0" applyNumberFormat="1" applyFont="1" applyFill="1" applyBorder="1" applyAlignment="1" applyProtection="1">
      <alignment horizontal="center" vertical="top" wrapText="1"/>
    </xf>
    <xf numFmtId="3" fontId="6" fillId="0" borderId="26" xfId="0" applyNumberFormat="1" applyFont="1" applyFill="1" applyBorder="1" applyAlignment="1" applyProtection="1">
      <alignment horizontal="center" vertical="top" wrapText="1"/>
    </xf>
    <xf numFmtId="3" fontId="6" fillId="0" borderId="25" xfId="0" applyNumberFormat="1" applyFont="1" applyFill="1" applyBorder="1" applyAlignment="1" applyProtection="1">
      <alignment horizontal="left" vertical="top" wrapText="1"/>
    </xf>
    <xf numFmtId="3" fontId="6" fillId="0" borderId="50" xfId="0" applyNumberFormat="1" applyFont="1" applyFill="1" applyBorder="1" applyAlignment="1" applyProtection="1">
      <alignment horizontal="left" vertical="top" wrapText="1"/>
    </xf>
    <xf numFmtId="3" fontId="6" fillId="0" borderId="26" xfId="0" applyNumberFormat="1" applyFont="1" applyFill="1" applyBorder="1" applyAlignment="1" applyProtection="1">
      <alignment horizontal="left" vertical="top" wrapText="1"/>
    </xf>
    <xf numFmtId="3" fontId="6" fillId="0" borderId="56" xfId="1" applyNumberFormat="1" applyFont="1" applyBorder="1" applyAlignment="1" applyProtection="1">
      <alignment horizontal="center"/>
    </xf>
    <xf numFmtId="3" fontId="6" fillId="0" borderId="37" xfId="1" applyNumberFormat="1" applyFont="1" applyBorder="1" applyAlignment="1" applyProtection="1">
      <alignment horizontal="center"/>
    </xf>
    <xf numFmtId="3" fontId="6" fillId="0" borderId="38" xfId="1" applyNumberFormat="1" applyFont="1" applyBorder="1" applyAlignment="1" applyProtection="1">
      <alignment horizontal="center"/>
    </xf>
    <xf numFmtId="3" fontId="6" fillId="0" borderId="36" xfId="0" applyNumberFormat="1" applyFont="1" applyFill="1" applyBorder="1" applyAlignment="1" applyProtection="1">
      <alignment vertical="top" wrapText="1"/>
    </xf>
    <xf numFmtId="3" fontId="6" fillId="0" borderId="37" xfId="0" applyNumberFormat="1" applyFont="1" applyFill="1" applyBorder="1" applyAlignment="1" applyProtection="1">
      <alignment vertical="top" wrapText="1"/>
    </xf>
    <xf numFmtId="3" fontId="1" fillId="0" borderId="56" xfId="0" applyNumberFormat="1" applyFont="1" applyFill="1" applyBorder="1" applyAlignment="1" applyProtection="1">
      <alignment wrapText="1"/>
    </xf>
    <xf numFmtId="3" fontId="1" fillId="0" borderId="37" xfId="0" applyNumberFormat="1" applyFont="1" applyFill="1" applyBorder="1" applyAlignment="1" applyProtection="1">
      <alignment wrapText="1"/>
    </xf>
    <xf numFmtId="0" fontId="0" fillId="0" borderId="37" xfId="0" applyBorder="1" applyAlignment="1" applyProtection="1">
      <alignment wrapText="1"/>
    </xf>
    <xf numFmtId="0" fontId="0" fillId="0" borderId="51" xfId="0" applyBorder="1" applyAlignment="1" applyProtection="1">
      <alignment wrapText="1"/>
    </xf>
    <xf numFmtId="3" fontId="13" fillId="0" borderId="56" xfId="1" applyNumberFormat="1" applyFont="1" applyFill="1" applyBorder="1" applyAlignment="1" applyProtection="1">
      <alignment horizontal="center" vertical="center"/>
    </xf>
    <xf numFmtId="3" fontId="13" fillId="0" borderId="37" xfId="1" applyNumberFormat="1" applyFont="1" applyFill="1" applyBorder="1" applyAlignment="1" applyProtection="1">
      <alignment horizontal="center" vertical="center"/>
    </xf>
    <xf numFmtId="3" fontId="13" fillId="0" borderId="38" xfId="1" applyNumberFormat="1" applyFont="1" applyFill="1" applyBorder="1" applyAlignment="1" applyProtection="1">
      <alignment horizontal="center" vertical="center"/>
    </xf>
    <xf numFmtId="3" fontId="13" fillId="0" borderId="48" xfId="1" applyNumberFormat="1" applyFont="1" applyFill="1" applyBorder="1" applyAlignment="1" applyProtection="1">
      <alignment horizontal="center" vertical="center"/>
    </xf>
    <xf numFmtId="3" fontId="13" fillId="0" borderId="0" xfId="1" applyNumberFormat="1" applyFont="1" applyFill="1" applyBorder="1" applyAlignment="1" applyProtection="1">
      <alignment horizontal="center" vertical="center"/>
    </xf>
    <xf numFmtId="3" fontId="13" fillId="0" borderId="21" xfId="1" applyNumberFormat="1" applyFont="1" applyFill="1" applyBorder="1" applyAlignment="1" applyProtection="1">
      <alignment horizontal="center" vertical="center"/>
    </xf>
    <xf numFmtId="3" fontId="1" fillId="0" borderId="6" xfId="0" applyNumberFormat="1" applyFont="1" applyFill="1" applyBorder="1" applyAlignment="1" applyProtection="1">
      <alignment wrapText="1"/>
    </xf>
    <xf numFmtId="3" fontId="1" fillId="0" borderId="4" xfId="0" applyNumberFormat="1" applyFont="1" applyFill="1" applyBorder="1" applyAlignment="1" applyProtection="1">
      <alignment wrapText="1"/>
    </xf>
    <xf numFmtId="0" fontId="0" fillId="0" borderId="4" xfId="0" applyBorder="1" applyAlignment="1" applyProtection="1">
      <alignment wrapText="1"/>
    </xf>
    <xf numFmtId="0" fontId="0" fillId="0" borderId="8" xfId="0" applyBorder="1" applyAlignment="1" applyProtection="1">
      <alignment wrapText="1"/>
    </xf>
    <xf numFmtId="0" fontId="0" fillId="0" borderId="0" xfId="0" applyFill="1" applyBorder="1" applyAlignment="1" applyProtection="1">
      <alignment horizontal="center" vertical="top" wrapText="1"/>
    </xf>
    <xf numFmtId="0" fontId="0" fillId="0" borderId="40" xfId="0" applyFill="1" applyBorder="1" applyAlignment="1" applyProtection="1">
      <alignment horizontal="center" vertical="top" wrapText="1"/>
    </xf>
    <xf numFmtId="3" fontId="5" fillId="0" borderId="20" xfId="0" applyNumberFormat="1" applyFont="1" applyBorder="1" applyAlignment="1" applyProtection="1">
      <alignment horizontal="left" vertical="top" wrapText="1" indent="1"/>
    </xf>
    <xf numFmtId="3" fontId="5" fillId="0" borderId="0" xfId="0" applyNumberFormat="1" applyFont="1" applyBorder="1" applyAlignment="1" applyProtection="1">
      <alignment horizontal="left" vertical="top" wrapText="1" indent="1"/>
    </xf>
    <xf numFmtId="3" fontId="1" fillId="0" borderId="25" xfId="0" applyNumberFormat="1" applyFont="1" applyFill="1" applyBorder="1" applyAlignment="1" applyProtection="1">
      <alignment horizontal="center" vertical="top" wrapText="1"/>
    </xf>
    <xf numFmtId="3" fontId="1" fillId="0" borderId="50" xfId="0" applyNumberFormat="1" applyFont="1" applyFill="1" applyBorder="1" applyAlignment="1" applyProtection="1">
      <alignment horizontal="center" vertical="top" wrapText="1"/>
    </xf>
    <xf numFmtId="3" fontId="1" fillId="0" borderId="26" xfId="0" applyNumberFormat="1" applyFont="1" applyFill="1" applyBorder="1" applyAlignment="1" applyProtection="1">
      <alignment horizontal="center" vertical="top" wrapText="1"/>
    </xf>
    <xf numFmtId="3" fontId="17" fillId="10" borderId="0" xfId="0" applyNumberFormat="1" applyFont="1" applyFill="1" applyBorder="1" applyAlignment="1" applyProtection="1">
      <alignment horizontal="center" vertical="center" wrapText="1"/>
    </xf>
    <xf numFmtId="3" fontId="1" fillId="0" borderId="20" xfId="0" applyNumberFormat="1" applyFont="1" applyBorder="1" applyAlignment="1" applyProtection="1">
      <alignment vertical="top" wrapText="1"/>
    </xf>
    <xf numFmtId="3" fontId="1" fillId="0" borderId="21" xfId="0" applyNumberFormat="1" applyFont="1" applyBorder="1" applyAlignment="1" applyProtection="1">
      <alignment vertical="top" wrapText="1"/>
    </xf>
    <xf numFmtId="3" fontId="5" fillId="0" borderId="21" xfId="0" applyNumberFormat="1" applyFont="1" applyBorder="1" applyAlignment="1" applyProtection="1">
      <alignment horizontal="left" vertical="top" wrapText="1" indent="1"/>
    </xf>
    <xf numFmtId="3" fontId="2" fillId="2" borderId="1" xfId="0" applyNumberFormat="1"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3" fontId="1" fillId="0" borderId="42" xfId="0" applyNumberFormat="1" applyFont="1" applyBorder="1" applyAlignment="1" applyProtection="1">
      <alignment vertical="top" wrapText="1"/>
    </xf>
    <xf numFmtId="3" fontId="1" fillId="0" borderId="3" xfId="0" applyNumberFormat="1" applyFont="1" applyBorder="1" applyAlignment="1" applyProtection="1">
      <alignment vertical="top" wrapText="1"/>
    </xf>
    <xf numFmtId="3" fontId="5" fillId="0" borderId="3" xfId="0" applyNumberFormat="1" applyFont="1" applyBorder="1" applyAlignment="1" applyProtection="1">
      <alignment vertical="top" wrapText="1"/>
    </xf>
    <xf numFmtId="3" fontId="5" fillId="0" borderId="43" xfId="0" applyNumberFormat="1" applyFont="1" applyBorder="1" applyAlignment="1" applyProtection="1">
      <alignment vertical="top" wrapText="1"/>
    </xf>
    <xf numFmtId="3" fontId="6" fillId="0" borderId="7" xfId="0" applyNumberFormat="1" applyFont="1" applyBorder="1" applyAlignment="1" applyProtection="1">
      <alignment horizontal="center" vertical="top" wrapText="1"/>
    </xf>
    <xf numFmtId="3" fontId="6" fillId="0" borderId="1" xfId="0" applyNumberFormat="1" applyFont="1" applyBorder="1" applyAlignment="1" applyProtection="1">
      <alignment horizontal="center" vertical="top" wrapText="1"/>
    </xf>
    <xf numFmtId="3" fontId="6" fillId="0" borderId="2" xfId="0" applyNumberFormat="1" applyFont="1" applyBorder="1" applyAlignment="1" applyProtection="1">
      <alignment horizontal="center" vertical="top" wrapText="1"/>
    </xf>
    <xf numFmtId="3" fontId="1" fillId="0" borderId="49" xfId="0" applyNumberFormat="1" applyFont="1" applyFill="1" applyBorder="1" applyAlignment="1" applyProtection="1">
      <alignment horizontal="center" vertical="top" wrapText="1"/>
    </xf>
    <xf numFmtId="3" fontId="1" fillId="0" borderId="11" xfId="0" applyNumberFormat="1" applyFont="1" applyFill="1" applyBorder="1" applyAlignment="1" applyProtection="1">
      <alignment horizontal="center" vertical="top" wrapText="1"/>
    </xf>
    <xf numFmtId="3" fontId="1" fillId="0" borderId="46" xfId="0" applyNumberFormat="1" applyFont="1" applyFill="1" applyBorder="1" applyAlignment="1" applyProtection="1">
      <alignment horizontal="center" vertical="top" wrapText="1"/>
    </xf>
    <xf numFmtId="3" fontId="1" fillId="0" borderId="4" xfId="0" applyNumberFormat="1" applyFont="1" applyFill="1" applyBorder="1" applyAlignment="1" applyProtection="1">
      <alignment horizontal="center" vertical="top" wrapText="1"/>
    </xf>
    <xf numFmtId="3" fontId="1" fillId="0" borderId="16" xfId="0" applyNumberFormat="1" applyFont="1" applyFill="1" applyBorder="1" applyAlignment="1" applyProtection="1">
      <alignment horizontal="center" vertical="top" wrapText="1"/>
    </xf>
    <xf numFmtId="3" fontId="4" fillId="2" borderId="3" xfId="0" applyNumberFormat="1" applyFont="1" applyFill="1" applyBorder="1" applyAlignment="1" applyProtection="1">
      <alignment horizontal="right"/>
      <protection locked="0"/>
    </xf>
    <xf numFmtId="3" fontId="6" fillId="7" borderId="25" xfId="0" applyNumberFormat="1" applyFont="1" applyFill="1" applyBorder="1" applyAlignment="1" applyProtection="1">
      <alignment vertical="top" wrapText="1"/>
    </xf>
    <xf numFmtId="3" fontId="6" fillId="7" borderId="26" xfId="0" applyNumberFormat="1" applyFont="1" applyFill="1" applyBorder="1" applyAlignment="1" applyProtection="1">
      <alignment vertical="top" wrapText="1"/>
    </xf>
    <xf numFmtId="3" fontId="1" fillId="0" borderId="0" xfId="0" applyNumberFormat="1" applyFont="1" applyBorder="1" applyAlignment="1" applyProtection="1">
      <alignment vertical="top" wrapText="1"/>
    </xf>
    <xf numFmtId="3" fontId="14" fillId="9" borderId="25" xfId="0" applyNumberFormat="1" applyFont="1" applyFill="1" applyBorder="1" applyAlignment="1" applyProtection="1">
      <alignment horizontal="left" vertical="top" wrapText="1"/>
    </xf>
    <xf numFmtId="3" fontId="14" fillId="9" borderId="50" xfId="0" applyNumberFormat="1" applyFont="1" applyFill="1" applyBorder="1" applyAlignment="1" applyProtection="1">
      <alignment horizontal="left" vertical="top" wrapText="1"/>
    </xf>
    <xf numFmtId="3" fontId="14" fillId="9" borderId="26" xfId="0" applyNumberFormat="1" applyFont="1" applyFill="1" applyBorder="1" applyAlignment="1" applyProtection="1">
      <alignment horizontal="left" vertical="top" wrapText="1"/>
    </xf>
  </cellXfs>
  <cellStyles count="2">
    <cellStyle name="Standard" xfId="0" builtinId="0"/>
    <cellStyle name="Standard 2 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D153"/>
  <sheetViews>
    <sheetView tabSelected="1" showRuler="0" view="pageLayout" topLeftCell="A56" zoomScale="90" zoomScaleNormal="100" zoomScaleSheetLayoutView="100" zoomScalePageLayoutView="90" workbookViewId="0">
      <selection activeCell="A70" sqref="A70"/>
    </sheetView>
  </sheetViews>
  <sheetFormatPr baseColWidth="10" defaultColWidth="7.85546875" defaultRowHeight="12.75" x14ac:dyDescent="0.2"/>
  <cols>
    <col min="1" max="1" width="36.42578125" style="111" bestFit="1" customWidth="1"/>
    <col min="2" max="2" width="6" style="111" customWidth="1"/>
    <col min="3" max="5" width="10.42578125" style="111" customWidth="1"/>
    <col min="6" max="6" width="3.42578125" style="111" customWidth="1"/>
    <col min="7" max="7" width="11.7109375" style="111" bestFit="1" customWidth="1"/>
    <col min="8" max="10" width="10.42578125" style="111" customWidth="1"/>
    <col min="11" max="11" width="3.42578125" style="121" customWidth="1"/>
    <col min="12" max="13" width="3.7109375" style="111" hidden="1" customWidth="1"/>
    <col min="14" max="14" width="9.7109375" style="111" hidden="1" customWidth="1"/>
    <col min="15" max="15" width="16" style="111" hidden="1" customWidth="1"/>
    <col min="16" max="16" width="14.5703125" style="111" hidden="1" customWidth="1"/>
    <col min="17" max="17" width="13.140625" style="111" hidden="1" customWidth="1"/>
    <col min="18" max="18" width="19.42578125" style="111" hidden="1" customWidth="1"/>
    <col min="19" max="19" width="7.7109375" style="111" hidden="1" customWidth="1"/>
    <col min="20" max="20" width="5.42578125" style="111" hidden="1" customWidth="1"/>
    <col min="21" max="21" width="51.140625" style="111" hidden="1" customWidth="1"/>
    <col min="22" max="22" width="6.42578125" style="111" hidden="1" customWidth="1"/>
    <col min="23" max="28" width="7.85546875" style="111" hidden="1" customWidth="1"/>
    <col min="29" max="29" width="7.7109375" style="111" hidden="1" customWidth="1"/>
    <col min="30" max="30" width="7.85546875" style="111" hidden="1" customWidth="1"/>
    <col min="31" max="32" width="7.85546875" style="111" customWidth="1"/>
    <col min="33" max="16384" width="7.85546875" style="111"/>
  </cols>
  <sheetData>
    <row r="1" spans="1:28" ht="15.75" x14ac:dyDescent="0.2">
      <c r="A1" s="199" t="s">
        <v>1</v>
      </c>
      <c r="B1" s="200"/>
      <c r="C1" s="247" t="s">
        <v>81</v>
      </c>
      <c r="D1" s="247"/>
      <c r="E1" s="247"/>
      <c r="F1" s="247"/>
      <c r="G1" s="247"/>
      <c r="H1" s="247"/>
      <c r="I1" s="247"/>
      <c r="J1" s="247"/>
      <c r="K1" s="248"/>
      <c r="L1" s="243"/>
      <c r="M1" s="243"/>
      <c r="N1" s="60"/>
      <c r="O1" s="60"/>
      <c r="P1" s="115"/>
    </row>
    <row r="2" spans="1:28" ht="15" customHeight="1" x14ac:dyDescent="0.25">
      <c r="A2" s="249" t="s">
        <v>0</v>
      </c>
      <c r="B2" s="250"/>
      <c r="C2" s="261" t="s">
        <v>86</v>
      </c>
      <c r="D2" s="261"/>
      <c r="E2" s="164">
        <v>2023</v>
      </c>
      <c r="F2" s="156"/>
      <c r="G2" s="251"/>
      <c r="H2" s="251"/>
      <c r="I2" s="251"/>
      <c r="J2" s="251"/>
      <c r="K2" s="252"/>
      <c r="L2" s="243"/>
      <c r="M2" s="243"/>
      <c r="N2" s="109"/>
      <c r="O2" s="109"/>
      <c r="P2" s="108"/>
      <c r="Q2" s="116" t="s">
        <v>51</v>
      </c>
      <c r="AB2" s="113" t="s">
        <v>91</v>
      </c>
    </row>
    <row r="3" spans="1:28" ht="15.75" thickBot="1" x14ac:dyDescent="0.25">
      <c r="A3" s="70" t="s">
        <v>79</v>
      </c>
      <c r="B3" s="36"/>
      <c r="C3" s="71" t="s">
        <v>104</v>
      </c>
      <c r="D3" s="173"/>
      <c r="E3" s="172"/>
      <c r="F3" s="156"/>
      <c r="G3" s="156"/>
      <c r="H3" s="156"/>
      <c r="I3" s="156"/>
      <c r="J3" s="156"/>
      <c r="K3" s="110"/>
      <c r="L3" s="243"/>
      <c r="M3" s="243"/>
      <c r="N3" s="109"/>
      <c r="O3" s="109"/>
      <c r="P3" s="108"/>
      <c r="Q3" s="117"/>
      <c r="AB3" s="113" t="s">
        <v>90</v>
      </c>
    </row>
    <row r="4" spans="1:28" ht="13.5" hidden="1" thickBot="1" x14ac:dyDescent="0.25">
      <c r="A4" s="145" t="s">
        <v>75</v>
      </c>
      <c r="B4" s="65" t="s">
        <v>76</v>
      </c>
      <c r="C4" s="256">
        <f>+D17*1%</f>
        <v>0</v>
      </c>
      <c r="D4" s="257"/>
      <c r="E4" s="257"/>
      <c r="F4" s="258"/>
      <c r="G4" s="259">
        <f>+H17*1%</f>
        <v>0</v>
      </c>
      <c r="H4" s="259"/>
      <c r="I4" s="259"/>
      <c r="J4" s="259"/>
      <c r="K4" s="260"/>
      <c r="L4" s="243"/>
      <c r="M4" s="243"/>
      <c r="N4" s="109"/>
      <c r="O4" s="109"/>
      <c r="P4" s="108"/>
      <c r="Q4" s="117"/>
    </row>
    <row r="5" spans="1:28" x14ac:dyDescent="0.2">
      <c r="A5" s="62" t="s">
        <v>2</v>
      </c>
      <c r="B5" s="60"/>
      <c r="C5" s="253" t="s">
        <v>3</v>
      </c>
      <c r="D5" s="254"/>
      <c r="E5" s="255"/>
      <c r="F5" s="63" t="s">
        <v>4</v>
      </c>
      <c r="G5" s="253" t="s">
        <v>5</v>
      </c>
      <c r="H5" s="254"/>
      <c r="I5" s="254"/>
      <c r="J5" s="255"/>
      <c r="K5" s="64" t="s">
        <v>4</v>
      </c>
      <c r="L5" s="243"/>
      <c r="M5" s="243"/>
      <c r="N5" s="109"/>
      <c r="O5" s="109"/>
      <c r="P5" s="108"/>
      <c r="Q5" s="117"/>
    </row>
    <row r="6" spans="1:28" ht="30" customHeight="1" thickBot="1" x14ac:dyDescent="0.25">
      <c r="A6" s="145"/>
      <c r="B6" s="72" t="s">
        <v>6</v>
      </c>
      <c r="C6" s="73" t="s">
        <v>7</v>
      </c>
      <c r="D6" s="74" t="s">
        <v>8</v>
      </c>
      <c r="E6" s="75" t="s">
        <v>9</v>
      </c>
      <c r="F6" s="76"/>
      <c r="G6" s="73" t="s">
        <v>10</v>
      </c>
      <c r="H6" s="74" t="s">
        <v>8</v>
      </c>
      <c r="I6" s="74" t="s">
        <v>9</v>
      </c>
      <c r="J6" s="77" t="s">
        <v>11</v>
      </c>
      <c r="K6" s="78"/>
      <c r="L6" s="151"/>
      <c r="M6" s="151"/>
      <c r="N6" s="109"/>
      <c r="O6" s="118" t="s">
        <v>3</v>
      </c>
      <c r="P6" s="108"/>
      <c r="R6" s="119" t="s">
        <v>5</v>
      </c>
    </row>
    <row r="7" spans="1:28" ht="16.149999999999999" customHeight="1" thickBot="1" x14ac:dyDescent="0.25">
      <c r="A7" s="214" t="s">
        <v>12</v>
      </c>
      <c r="B7" s="215"/>
      <c r="C7" s="215"/>
      <c r="D7" s="215"/>
      <c r="E7" s="215"/>
      <c r="F7" s="215"/>
      <c r="G7" s="215"/>
      <c r="H7" s="215"/>
      <c r="I7" s="215"/>
      <c r="J7" s="215"/>
      <c r="K7" s="216"/>
      <c r="L7" s="152"/>
      <c r="M7" s="152"/>
      <c r="N7" s="90"/>
      <c r="O7" s="90"/>
      <c r="P7" s="91"/>
      <c r="Q7" s="111" t="s">
        <v>15</v>
      </c>
      <c r="R7" s="111" t="s">
        <v>13</v>
      </c>
      <c r="S7" s="111" t="s">
        <v>14</v>
      </c>
      <c r="T7" s="111" t="s">
        <v>15</v>
      </c>
    </row>
    <row r="8" spans="1:28" x14ac:dyDescent="0.2">
      <c r="A8" s="244" t="s">
        <v>16</v>
      </c>
      <c r="B8" s="245"/>
      <c r="C8" s="1"/>
      <c r="D8" s="2"/>
      <c r="E8" s="25" t="str">
        <f>IF(C8-D8=0,"",C8-D8)</f>
        <v/>
      </c>
      <c r="F8" s="79" t="str">
        <f>+Q8</f>
        <v/>
      </c>
      <c r="G8" s="1"/>
      <c r="H8" s="2"/>
      <c r="I8" s="25" t="str">
        <f t="shared" ref="I8:I30" si="0">IF(G8-H8=0,"",G8-H8)</f>
        <v/>
      </c>
      <c r="J8" s="5"/>
      <c r="K8" s="79" t="str">
        <f>+T8</f>
        <v/>
      </c>
      <c r="L8" s="152"/>
      <c r="M8" s="152"/>
      <c r="N8" s="80"/>
      <c r="O8" s="81">
        <f>ABS(C8-D8)</f>
        <v>0</v>
      </c>
      <c r="P8" s="84" t="str">
        <f>IF(D8=0,"",ABS(O8/D8*100))</f>
        <v/>
      </c>
      <c r="Q8" s="82" t="str">
        <f>IF(O8&lt;$C$4,"",(IF($C$17&lt;1330,(IF(O8&gt;10,"%","")),"%")))</f>
        <v/>
      </c>
      <c r="R8" s="9">
        <f t="shared" ref="R8:R16" si="1">ABS(G8-H8)</f>
        <v>0</v>
      </c>
      <c r="S8" s="10" t="str">
        <f t="shared" ref="S8:S16" si="2">IF(H8=0,"",ABS(R8/H8*100))</f>
        <v/>
      </c>
      <c r="T8" s="11" t="str">
        <f>(IF(R8&lt;$G$4,"",(IF($G$17&lt;1330,(IF(R8&gt;10,"%","")),"%"))))</f>
        <v/>
      </c>
      <c r="U8" s="61" t="s">
        <v>89</v>
      </c>
    </row>
    <row r="9" spans="1:28" x14ac:dyDescent="0.2">
      <c r="A9" s="238" t="s">
        <v>17</v>
      </c>
      <c r="B9" s="246"/>
      <c r="C9" s="135"/>
      <c r="D9" s="13"/>
      <c r="E9" s="14" t="str">
        <f t="shared" ref="E9:E30" si="3">IF(C9-D9=0,"",C9-D9)</f>
        <v/>
      </c>
      <c r="F9" s="4" t="str">
        <f>+Q9</f>
        <v/>
      </c>
      <c r="G9" s="135"/>
      <c r="H9" s="13"/>
      <c r="I9" s="14" t="str">
        <f t="shared" si="0"/>
        <v/>
      </c>
      <c r="J9" s="15"/>
      <c r="K9" s="99" t="str">
        <f>+T9</f>
        <v/>
      </c>
      <c r="L9" s="152"/>
      <c r="M9" s="152"/>
      <c r="N9" s="6"/>
      <c r="O9" s="7">
        <f>ABS(C9-D9)</f>
        <v>0</v>
      </c>
      <c r="P9" s="85" t="str">
        <f t="shared" ref="P9:P16" si="4">IF(D9=0,"",ABS(O9/D9*100))</f>
        <v/>
      </c>
      <c r="Q9" s="82" t="str">
        <f t="shared" ref="Q9:Q30" si="5">IF(O9&lt;$C$4,"",(IF($C$17&lt;1330,(IF(O9&gt;10,"%","")),"%")))</f>
        <v/>
      </c>
      <c r="R9" s="9">
        <f t="shared" si="1"/>
        <v>0</v>
      </c>
      <c r="S9" s="10" t="str">
        <f t="shared" si="2"/>
        <v/>
      </c>
      <c r="T9" s="11" t="str">
        <f t="shared" ref="T9:T30" si="6">(IF(R9&lt;$G$4,"",(IF($G$17&lt;1330,(IF(R9&gt;10,"%","")),"%"))))</f>
        <v/>
      </c>
      <c r="U9" s="61" t="s">
        <v>89</v>
      </c>
      <c r="V9" s="120"/>
      <c r="AB9" s="113" t="s">
        <v>86</v>
      </c>
    </row>
    <row r="10" spans="1:28" x14ac:dyDescent="0.2">
      <c r="A10" s="238" t="s">
        <v>18</v>
      </c>
      <c r="B10" s="246"/>
      <c r="C10" s="135"/>
      <c r="D10" s="13"/>
      <c r="E10" s="14" t="str">
        <f t="shared" si="3"/>
        <v/>
      </c>
      <c r="F10" s="99" t="str">
        <f>+Q10</f>
        <v/>
      </c>
      <c r="G10" s="135"/>
      <c r="H10" s="13"/>
      <c r="I10" s="14" t="str">
        <f t="shared" si="0"/>
        <v/>
      </c>
      <c r="J10" s="15"/>
      <c r="K10" s="79" t="str">
        <f t="shared" ref="K10:K14" si="7">+T10</f>
        <v/>
      </c>
      <c r="L10" s="152"/>
      <c r="M10" s="152"/>
      <c r="N10" s="6"/>
      <c r="O10" s="7">
        <f t="shared" ref="O10:O16" si="8">ABS(C10-D10)</f>
        <v>0</v>
      </c>
      <c r="P10" s="85" t="str">
        <f t="shared" si="4"/>
        <v/>
      </c>
      <c r="Q10" s="82" t="str">
        <f t="shared" si="5"/>
        <v/>
      </c>
      <c r="R10" s="9">
        <f t="shared" si="1"/>
        <v>0</v>
      </c>
      <c r="S10" s="10" t="str">
        <f t="shared" si="2"/>
        <v/>
      </c>
      <c r="T10" s="11" t="str">
        <f t="shared" si="6"/>
        <v/>
      </c>
      <c r="U10" s="61" t="s">
        <v>89</v>
      </c>
      <c r="V10" s="120"/>
      <c r="AB10" s="113" t="s">
        <v>85</v>
      </c>
    </row>
    <row r="11" spans="1:28" s="120" customFormat="1" x14ac:dyDescent="0.2">
      <c r="A11" s="244" t="s">
        <v>19</v>
      </c>
      <c r="B11" s="245"/>
      <c r="C11" s="1"/>
      <c r="D11" s="2"/>
      <c r="E11" s="3" t="str">
        <f>IF(C11-D11=0,"",C11-D11)</f>
        <v/>
      </c>
      <c r="F11" s="79" t="str">
        <f t="shared" ref="F11:F16" si="9">+Q11</f>
        <v/>
      </c>
      <c r="G11" s="1"/>
      <c r="H11" s="2"/>
      <c r="I11" s="3" t="str">
        <f>IF(G11-H11=0,"",G11-H11)</f>
        <v/>
      </c>
      <c r="J11" s="5"/>
      <c r="K11" s="99" t="str">
        <f t="shared" si="7"/>
        <v/>
      </c>
      <c r="L11" s="152"/>
      <c r="M11" s="152"/>
      <c r="N11" s="6"/>
      <c r="O11" s="7">
        <f t="shared" si="8"/>
        <v>0</v>
      </c>
      <c r="P11" s="85" t="str">
        <f t="shared" si="4"/>
        <v/>
      </c>
      <c r="Q11" s="82" t="str">
        <f t="shared" si="5"/>
        <v/>
      </c>
      <c r="R11" s="9">
        <f t="shared" si="1"/>
        <v>0</v>
      </c>
      <c r="S11" s="10" t="str">
        <f t="shared" si="2"/>
        <v/>
      </c>
      <c r="T11" s="11" t="str">
        <f t="shared" si="6"/>
        <v/>
      </c>
      <c r="U11" s="61" t="s">
        <v>89</v>
      </c>
      <c r="V11" s="111"/>
      <c r="W11" s="111"/>
      <c r="X11" s="111"/>
      <c r="AB11" s="113" t="s">
        <v>83</v>
      </c>
    </row>
    <row r="12" spans="1:28" s="120" customFormat="1" x14ac:dyDescent="0.2">
      <c r="A12" s="238" t="s">
        <v>20</v>
      </c>
      <c r="B12" s="246"/>
      <c r="C12" s="135"/>
      <c r="D12" s="13"/>
      <c r="E12" s="14" t="str">
        <f>IF(C12-D12=0,"",C12-D12)</f>
        <v/>
      </c>
      <c r="F12" s="4" t="str">
        <f t="shared" si="9"/>
        <v/>
      </c>
      <c r="G12" s="135"/>
      <c r="H12" s="13"/>
      <c r="I12" s="14" t="str">
        <f>IF(G12-H12=0,"",G12-H12)</f>
        <v/>
      </c>
      <c r="J12" s="15"/>
      <c r="K12" s="79" t="str">
        <f t="shared" si="7"/>
        <v/>
      </c>
      <c r="L12" s="152"/>
      <c r="M12" s="152"/>
      <c r="N12" s="6"/>
      <c r="O12" s="7">
        <f t="shared" si="8"/>
        <v>0</v>
      </c>
      <c r="P12" s="85" t="str">
        <f t="shared" si="4"/>
        <v/>
      </c>
      <c r="Q12" s="82" t="str">
        <f t="shared" si="5"/>
        <v/>
      </c>
      <c r="R12" s="9">
        <f t="shared" si="1"/>
        <v>0</v>
      </c>
      <c r="S12" s="10" t="str">
        <f t="shared" si="2"/>
        <v/>
      </c>
      <c r="T12" s="11" t="str">
        <f t="shared" si="6"/>
        <v/>
      </c>
      <c r="U12" s="61" t="s">
        <v>89</v>
      </c>
      <c r="V12" s="111"/>
      <c r="W12" s="111"/>
      <c r="X12" s="111"/>
      <c r="AB12" s="113" t="s">
        <v>87</v>
      </c>
    </row>
    <row r="13" spans="1:28" s="120" customFormat="1" x14ac:dyDescent="0.2">
      <c r="A13" s="238" t="s">
        <v>21</v>
      </c>
      <c r="B13" s="246"/>
      <c r="C13" s="135"/>
      <c r="D13" s="13"/>
      <c r="E13" s="14" t="str">
        <f>IF(C13-D13=0,"",C13-D13)</f>
        <v/>
      </c>
      <c r="F13" s="99" t="str">
        <f t="shared" si="9"/>
        <v/>
      </c>
      <c r="G13" s="135"/>
      <c r="H13" s="13"/>
      <c r="I13" s="14" t="str">
        <f>IF(G13-H13=0,"",G13-H13)</f>
        <v/>
      </c>
      <c r="J13" s="15"/>
      <c r="K13" s="99" t="str">
        <f t="shared" si="7"/>
        <v/>
      </c>
      <c r="L13" s="152"/>
      <c r="M13" s="152"/>
      <c r="N13" s="6"/>
      <c r="O13" s="7">
        <f t="shared" si="8"/>
        <v>0</v>
      </c>
      <c r="P13" s="85" t="str">
        <f t="shared" si="4"/>
        <v/>
      </c>
      <c r="Q13" s="82" t="str">
        <f t="shared" si="5"/>
        <v/>
      </c>
      <c r="R13" s="9">
        <f t="shared" si="1"/>
        <v>0</v>
      </c>
      <c r="S13" s="10" t="str">
        <f t="shared" si="2"/>
        <v/>
      </c>
      <c r="T13" s="11" t="str">
        <f t="shared" si="6"/>
        <v/>
      </c>
      <c r="U13" s="61" t="s">
        <v>89</v>
      </c>
      <c r="V13" s="111"/>
      <c r="W13" s="111"/>
      <c r="X13" s="111"/>
      <c r="AB13" s="113" t="s">
        <v>100</v>
      </c>
    </row>
    <row r="14" spans="1:28" x14ac:dyDescent="0.2">
      <c r="A14" s="244" t="s">
        <v>22</v>
      </c>
      <c r="B14" s="245"/>
      <c r="C14" s="1"/>
      <c r="D14" s="2"/>
      <c r="E14" s="3" t="str">
        <f t="shared" si="3"/>
        <v/>
      </c>
      <c r="F14" s="79" t="str">
        <f t="shared" si="9"/>
        <v/>
      </c>
      <c r="G14" s="1"/>
      <c r="H14" s="2"/>
      <c r="I14" s="3" t="str">
        <f t="shared" si="0"/>
        <v/>
      </c>
      <c r="J14" s="5"/>
      <c r="K14" s="79" t="str">
        <f t="shared" si="7"/>
        <v/>
      </c>
      <c r="L14" s="152"/>
      <c r="M14" s="152"/>
      <c r="N14" s="6"/>
      <c r="O14" s="7">
        <f t="shared" si="8"/>
        <v>0</v>
      </c>
      <c r="P14" s="85" t="str">
        <f t="shared" si="4"/>
        <v/>
      </c>
      <c r="Q14" s="82" t="str">
        <f t="shared" si="5"/>
        <v/>
      </c>
      <c r="R14" s="9">
        <f t="shared" si="1"/>
        <v>0</v>
      </c>
      <c r="S14" s="10" t="str">
        <f t="shared" si="2"/>
        <v/>
      </c>
      <c r="T14" s="11" t="str">
        <f t="shared" si="6"/>
        <v/>
      </c>
      <c r="U14" s="61" t="s">
        <v>89</v>
      </c>
      <c r="AB14" s="113" t="s">
        <v>101</v>
      </c>
    </row>
    <row r="15" spans="1:28" s="120" customFormat="1" x14ac:dyDescent="0.2">
      <c r="A15" s="244" t="s">
        <v>23</v>
      </c>
      <c r="B15" s="245"/>
      <c r="C15" s="1"/>
      <c r="D15" s="2"/>
      <c r="E15" s="3" t="str">
        <f t="shared" si="3"/>
        <v/>
      </c>
      <c r="F15" s="4" t="str">
        <f t="shared" si="9"/>
        <v/>
      </c>
      <c r="G15" s="1"/>
      <c r="H15" s="2"/>
      <c r="I15" s="3" t="str">
        <f t="shared" si="0"/>
        <v/>
      </c>
      <c r="J15" s="5"/>
      <c r="K15" s="99" t="str">
        <f>+T15</f>
        <v/>
      </c>
      <c r="L15" s="152"/>
      <c r="M15" s="152"/>
      <c r="N15" s="6"/>
      <c r="O15" s="7">
        <f t="shared" si="8"/>
        <v>0</v>
      </c>
      <c r="P15" s="85" t="str">
        <f t="shared" si="4"/>
        <v/>
      </c>
      <c r="Q15" s="82" t="str">
        <f t="shared" si="5"/>
        <v/>
      </c>
      <c r="R15" s="9">
        <f t="shared" si="1"/>
        <v>0</v>
      </c>
      <c r="S15" s="10" t="str">
        <f t="shared" si="2"/>
        <v/>
      </c>
      <c r="T15" s="11" t="str">
        <f t="shared" si="6"/>
        <v/>
      </c>
      <c r="U15" s="61" t="s">
        <v>89</v>
      </c>
      <c r="V15" s="111"/>
      <c r="W15" s="111"/>
      <c r="X15" s="111"/>
      <c r="AB15" s="113" t="s">
        <v>102</v>
      </c>
    </row>
    <row r="16" spans="1:28" ht="13.5" thickBot="1" x14ac:dyDescent="0.25">
      <c r="A16" s="238" t="s">
        <v>24</v>
      </c>
      <c r="B16" s="246"/>
      <c r="C16" s="136"/>
      <c r="D16" s="137"/>
      <c r="E16" s="16" t="str">
        <f t="shared" si="3"/>
        <v/>
      </c>
      <c r="F16" s="4" t="str">
        <f t="shared" si="9"/>
        <v/>
      </c>
      <c r="G16" s="136"/>
      <c r="H16" s="137"/>
      <c r="I16" s="106" t="str">
        <f t="shared" si="0"/>
        <v/>
      </c>
      <c r="J16" s="107"/>
      <c r="K16" s="79" t="str">
        <f>+T16</f>
        <v/>
      </c>
      <c r="L16" s="152"/>
      <c r="M16" s="152"/>
      <c r="N16" s="87"/>
      <c r="O16" s="88">
        <f t="shared" si="8"/>
        <v>0</v>
      </c>
      <c r="P16" s="89" t="str">
        <f t="shared" si="4"/>
        <v/>
      </c>
      <c r="Q16" s="82" t="str">
        <f t="shared" si="5"/>
        <v/>
      </c>
      <c r="R16" s="9">
        <f t="shared" si="1"/>
        <v>0</v>
      </c>
      <c r="S16" s="10" t="str">
        <f t="shared" si="2"/>
        <v/>
      </c>
      <c r="T16" s="11" t="str">
        <f t="shared" si="6"/>
        <v/>
      </c>
      <c r="U16" s="61" t="s">
        <v>89</v>
      </c>
      <c r="V16" s="120"/>
      <c r="AB16" s="113" t="s">
        <v>103</v>
      </c>
    </row>
    <row r="17" spans="1:29" ht="13.5" thickBot="1" x14ac:dyDescent="0.25">
      <c r="A17" s="262" t="s">
        <v>25</v>
      </c>
      <c r="B17" s="263"/>
      <c r="C17" s="18">
        <f>SUM(C8,C11,C14,C15)</f>
        <v>0</v>
      </c>
      <c r="D17" s="18">
        <f>SUM(D8,D11,D14,D15)</f>
        <v>0</v>
      </c>
      <c r="E17" s="19">
        <f>C17-D17</f>
        <v>0</v>
      </c>
      <c r="F17" s="146"/>
      <c r="G17" s="18">
        <f>SUM(G8,G11,G14,G15)</f>
        <v>0</v>
      </c>
      <c r="H17" s="18">
        <f>SUM(H8,H11,H14,H15)</f>
        <v>0</v>
      </c>
      <c r="I17" s="19">
        <f>G17-H17</f>
        <v>0</v>
      </c>
      <c r="J17" s="18">
        <f>SUM(J8,J11,J14,J15)</f>
        <v>0</v>
      </c>
      <c r="K17" s="146"/>
      <c r="L17" s="152"/>
      <c r="M17" s="152"/>
      <c r="N17" s="80"/>
      <c r="O17" s="83"/>
      <c r="P17" s="83"/>
      <c r="Q17" s="83"/>
      <c r="R17" s="22"/>
      <c r="S17" s="21"/>
      <c r="T17" s="21"/>
      <c r="U17" s="12"/>
      <c r="V17" s="121"/>
      <c r="AB17" s="113" t="s">
        <v>92</v>
      </c>
      <c r="AC17" s="120"/>
    </row>
    <row r="18" spans="1:29" x14ac:dyDescent="0.2">
      <c r="A18" s="244" t="s">
        <v>26</v>
      </c>
      <c r="B18" s="245"/>
      <c r="C18" s="23"/>
      <c r="D18" s="24"/>
      <c r="E18" s="25" t="str">
        <f t="shared" si="3"/>
        <v/>
      </c>
      <c r="F18" s="4" t="str">
        <f>+Q18</f>
        <v/>
      </c>
      <c r="G18" s="23"/>
      <c r="H18" s="24"/>
      <c r="I18" s="25" t="str">
        <f>IF(G18-H18=0,"",G18-H18)</f>
        <v/>
      </c>
      <c r="J18" s="26"/>
      <c r="K18" s="4" t="str">
        <f>+T18</f>
        <v/>
      </c>
      <c r="L18" s="152"/>
      <c r="M18" s="152"/>
      <c r="N18" s="6"/>
      <c r="O18" s="7">
        <f>ABS(C18-D18)</f>
        <v>0</v>
      </c>
      <c r="P18" s="7" t="str">
        <f>IF(D18=0,"",ABS(O18/D18*100))</f>
        <v/>
      </c>
      <c r="Q18" s="82" t="str">
        <f t="shared" si="5"/>
        <v/>
      </c>
      <c r="R18" s="9">
        <f>ABS(G18-H18)</f>
        <v>0</v>
      </c>
      <c r="S18" s="10" t="str">
        <f>IF(H18=0,"",ABS(R18/H18*100))</f>
        <v/>
      </c>
      <c r="T18" s="11" t="str">
        <f t="shared" si="6"/>
        <v/>
      </c>
      <c r="U18" s="61" t="s">
        <v>89</v>
      </c>
      <c r="AB18" s="113" t="s">
        <v>93</v>
      </c>
      <c r="AC18" s="120"/>
    </row>
    <row r="19" spans="1:29" s="120" customFormat="1" x14ac:dyDescent="0.2">
      <c r="A19" s="244" t="s">
        <v>27</v>
      </c>
      <c r="B19" s="245"/>
      <c r="C19" s="1"/>
      <c r="D19" s="2"/>
      <c r="E19" s="3" t="str">
        <f t="shared" si="3"/>
        <v/>
      </c>
      <c r="F19" s="4" t="str">
        <f>+Q19</f>
        <v/>
      </c>
      <c r="G19" s="1"/>
      <c r="H19" s="2"/>
      <c r="I19" s="3" t="str">
        <f>IF(G19-H19=0,"",G19-H19)</f>
        <v/>
      </c>
      <c r="J19" s="5"/>
      <c r="K19" s="4" t="str">
        <f t="shared" ref="K19:K22" si="10">+T19</f>
        <v/>
      </c>
      <c r="L19" s="152"/>
      <c r="M19" s="152"/>
      <c r="N19" s="6"/>
      <c r="O19" s="7">
        <f>ABS(C19-D19)</f>
        <v>0</v>
      </c>
      <c r="P19" s="7" t="str">
        <f>IF(D19=0,"",ABS(O19/D19*100))</f>
        <v/>
      </c>
      <c r="Q19" s="82" t="str">
        <f t="shared" si="5"/>
        <v/>
      </c>
      <c r="R19" s="9">
        <f>ABS(G19-H19)</f>
        <v>0</v>
      </c>
      <c r="S19" s="10" t="str">
        <f>IF(H19=0,"",ABS(R19/H19*100))</f>
        <v/>
      </c>
      <c r="T19" s="11" t="str">
        <f t="shared" si="6"/>
        <v/>
      </c>
      <c r="U19" s="61" t="s">
        <v>89</v>
      </c>
      <c r="V19" s="111"/>
      <c r="W19" s="111"/>
      <c r="X19" s="111"/>
      <c r="AB19" s="113" t="s">
        <v>94</v>
      </c>
      <c r="AC19" s="111"/>
    </row>
    <row r="20" spans="1:29" s="121" customFormat="1" x14ac:dyDescent="0.2">
      <c r="A20" s="244" t="s">
        <v>28</v>
      </c>
      <c r="B20" s="245"/>
      <c r="C20" s="1"/>
      <c r="D20" s="2"/>
      <c r="E20" s="3" t="str">
        <f t="shared" si="3"/>
        <v/>
      </c>
      <c r="F20" s="4" t="str">
        <f>+Q20</f>
        <v/>
      </c>
      <c r="G20" s="1"/>
      <c r="H20" s="2"/>
      <c r="I20" s="3" t="str">
        <f t="shared" si="0"/>
        <v/>
      </c>
      <c r="J20" s="5"/>
      <c r="K20" s="4" t="str">
        <f t="shared" si="10"/>
        <v/>
      </c>
      <c r="L20" s="152"/>
      <c r="M20" s="152"/>
      <c r="N20" s="6"/>
      <c r="O20" s="7">
        <f>ABS(C20-D20)</f>
        <v>0</v>
      </c>
      <c r="P20" s="7" t="str">
        <f>IF(D20=0,"",ABS(O20/D20*100))</f>
        <v/>
      </c>
      <c r="Q20" s="82" t="str">
        <f t="shared" si="5"/>
        <v/>
      </c>
      <c r="R20" s="9">
        <f>ABS(G20-H20)</f>
        <v>0</v>
      </c>
      <c r="S20" s="10" t="str">
        <f>IF(H20=0,"",ABS(R20/H20*100))</f>
        <v/>
      </c>
      <c r="T20" s="11" t="str">
        <f t="shared" si="6"/>
        <v/>
      </c>
      <c r="U20" s="61" t="s">
        <v>89</v>
      </c>
      <c r="V20" s="111"/>
      <c r="W20" s="111"/>
      <c r="X20" s="111"/>
      <c r="AB20" s="113" t="s">
        <v>95</v>
      </c>
      <c r="AC20" s="111"/>
    </row>
    <row r="21" spans="1:29" x14ac:dyDescent="0.2">
      <c r="A21" s="244" t="s">
        <v>29</v>
      </c>
      <c r="B21" s="245"/>
      <c r="C21" s="1"/>
      <c r="D21" s="2"/>
      <c r="E21" s="3" t="str">
        <f t="shared" si="3"/>
        <v/>
      </c>
      <c r="F21" s="4" t="str">
        <f t="shared" ref="F21" si="11">+Q21</f>
        <v/>
      </c>
      <c r="G21" s="1"/>
      <c r="H21" s="2"/>
      <c r="I21" s="3" t="str">
        <f t="shared" si="0"/>
        <v/>
      </c>
      <c r="J21" s="5"/>
      <c r="K21" s="4" t="str">
        <f t="shared" si="10"/>
        <v/>
      </c>
      <c r="L21" s="152"/>
      <c r="M21" s="152"/>
      <c r="N21" s="6"/>
      <c r="O21" s="7">
        <f>ABS(C21-D21)</f>
        <v>0</v>
      </c>
      <c r="P21" s="7" t="str">
        <f>IF(D21=0,"",ABS(O21/D21*100))</f>
        <v/>
      </c>
      <c r="Q21" s="82" t="str">
        <f t="shared" si="5"/>
        <v/>
      </c>
      <c r="R21" s="9">
        <f>ABS(G21-H21)</f>
        <v>0</v>
      </c>
      <c r="S21" s="10" t="str">
        <f>IF(H21=0,"",ABS(R21/H21*100))</f>
        <v/>
      </c>
      <c r="T21" s="11" t="str">
        <f t="shared" si="6"/>
        <v/>
      </c>
      <c r="U21" s="61" t="s">
        <v>89</v>
      </c>
      <c r="AB21" s="113" t="s">
        <v>96</v>
      </c>
    </row>
    <row r="22" spans="1:29" ht="13.5" thickBot="1" x14ac:dyDescent="0.25">
      <c r="A22" s="244" t="s">
        <v>30</v>
      </c>
      <c r="B22" s="245"/>
      <c r="C22" s="138"/>
      <c r="D22" s="27"/>
      <c r="E22" s="16" t="str">
        <f t="shared" si="3"/>
        <v/>
      </c>
      <c r="F22" s="4" t="str">
        <f>+Q22</f>
        <v/>
      </c>
      <c r="G22" s="138"/>
      <c r="H22" s="27"/>
      <c r="I22" s="16" t="str">
        <f t="shared" si="0"/>
        <v/>
      </c>
      <c r="J22" s="28"/>
      <c r="K22" s="4" t="str">
        <f t="shared" si="10"/>
        <v/>
      </c>
      <c r="L22" s="152"/>
      <c r="M22" s="152"/>
      <c r="N22" s="6"/>
      <c r="O22" s="7">
        <f>ABS(C22-D22)</f>
        <v>0</v>
      </c>
      <c r="P22" s="7" t="str">
        <f>IF(D22=0,"",ABS(O22/D22*100))</f>
        <v/>
      </c>
      <c r="Q22" s="82" t="str">
        <f t="shared" si="5"/>
        <v/>
      </c>
      <c r="R22" s="9">
        <f>ABS(G22-H22)</f>
        <v>0</v>
      </c>
      <c r="S22" s="10" t="str">
        <f>IF(H22=0,"",ABS(R22/H22*100))</f>
        <v/>
      </c>
      <c r="T22" s="11" t="str">
        <f t="shared" si="6"/>
        <v/>
      </c>
      <c r="U22" s="61" t="s">
        <v>89</v>
      </c>
      <c r="AB22" s="113" t="s">
        <v>97</v>
      </c>
    </row>
    <row r="23" spans="1:29" ht="13.5" thickBot="1" x14ac:dyDescent="0.25">
      <c r="A23" s="262" t="s">
        <v>31</v>
      </c>
      <c r="B23" s="263"/>
      <c r="C23" s="17">
        <f>SUM(C18:C22)</f>
        <v>0</v>
      </c>
      <c r="D23" s="18">
        <f>SUM(D18:D22)</f>
        <v>0</v>
      </c>
      <c r="E23" s="19">
        <f>C23-D23</f>
        <v>0</v>
      </c>
      <c r="F23" s="146"/>
      <c r="G23" s="17">
        <f>SUM(G18:G22)</f>
        <v>0</v>
      </c>
      <c r="H23" s="18">
        <f>SUM(H18:H22)</f>
        <v>0</v>
      </c>
      <c r="I23" s="19">
        <f>G23-H23</f>
        <v>0</v>
      </c>
      <c r="J23" s="20">
        <f>SUM(J18:J22)</f>
        <v>0</v>
      </c>
      <c r="K23" s="146"/>
      <c r="L23" s="152"/>
      <c r="M23" s="152"/>
      <c r="N23" s="6"/>
      <c r="O23" s="21"/>
      <c r="P23" s="21"/>
      <c r="Q23" s="83"/>
      <c r="R23" s="22"/>
      <c r="S23" s="21"/>
      <c r="T23" s="21"/>
      <c r="U23" s="12"/>
      <c r="V23" s="121"/>
      <c r="AB23" s="113" t="s">
        <v>98</v>
      </c>
    </row>
    <row r="24" spans="1:29" ht="13.5" thickBot="1" x14ac:dyDescent="0.25">
      <c r="A24" s="262" t="s">
        <v>32</v>
      </c>
      <c r="B24" s="263"/>
      <c r="C24" s="17">
        <f>C17-C23</f>
        <v>0</v>
      </c>
      <c r="D24" s="18">
        <f>D17-D23</f>
        <v>0</v>
      </c>
      <c r="E24" s="19">
        <f>C24-D24</f>
        <v>0</v>
      </c>
      <c r="F24" s="146"/>
      <c r="G24" s="17">
        <f>G17-G23</f>
        <v>0</v>
      </c>
      <c r="H24" s="18">
        <f>H17-H23</f>
        <v>0</v>
      </c>
      <c r="I24" s="19">
        <f>G24-H24</f>
        <v>0</v>
      </c>
      <c r="J24" s="20">
        <f>J17-J23</f>
        <v>0</v>
      </c>
      <c r="K24" s="146"/>
      <c r="L24" s="152"/>
      <c r="M24" s="152"/>
      <c r="N24" s="6"/>
      <c r="O24" s="21"/>
      <c r="P24" s="21"/>
      <c r="Q24" s="83"/>
      <c r="R24" s="22"/>
      <c r="S24" s="21"/>
      <c r="T24" s="21"/>
      <c r="U24" s="12"/>
      <c r="V24" s="121"/>
      <c r="W24" s="121"/>
      <c r="X24" s="121"/>
      <c r="AB24" s="113" t="s">
        <v>99</v>
      </c>
    </row>
    <row r="25" spans="1:29" x14ac:dyDescent="0.2">
      <c r="A25" s="244" t="s">
        <v>33</v>
      </c>
      <c r="B25" s="245"/>
      <c r="C25" s="23"/>
      <c r="D25" s="24"/>
      <c r="E25" s="25" t="str">
        <f t="shared" si="3"/>
        <v/>
      </c>
      <c r="F25" s="79" t="str">
        <f>+Q25</f>
        <v/>
      </c>
      <c r="G25" s="23"/>
      <c r="H25" s="24"/>
      <c r="I25" s="25" t="str">
        <f t="shared" si="0"/>
        <v/>
      </c>
      <c r="J25" s="26"/>
      <c r="K25" s="79" t="str">
        <f>+T25</f>
        <v/>
      </c>
      <c r="L25" s="152"/>
      <c r="M25" s="152"/>
      <c r="N25" s="6"/>
      <c r="O25" s="7">
        <f>ABS(C25-D25)</f>
        <v>0</v>
      </c>
      <c r="P25" s="7" t="str">
        <f>IF(D25=0,"",ABS(O25/D25*100))</f>
        <v/>
      </c>
      <c r="Q25" s="82" t="str">
        <f t="shared" si="5"/>
        <v/>
      </c>
      <c r="R25" s="9">
        <f>ABS(G25-H25)</f>
        <v>0</v>
      </c>
      <c r="S25" s="10" t="str">
        <f>IF(H25=0,"",ABS(R25/H25*100))</f>
        <v/>
      </c>
      <c r="T25" s="11" t="str">
        <f t="shared" si="6"/>
        <v/>
      </c>
      <c r="U25" s="61" t="s">
        <v>89</v>
      </c>
    </row>
    <row r="26" spans="1:29" s="121" customFormat="1" x14ac:dyDescent="0.2">
      <c r="A26" s="244" t="s">
        <v>34</v>
      </c>
      <c r="B26" s="245"/>
      <c r="C26" s="1"/>
      <c r="D26" s="2"/>
      <c r="E26" s="3" t="str">
        <f t="shared" si="3"/>
        <v/>
      </c>
      <c r="F26" s="4" t="str">
        <f>+Q26</f>
        <v/>
      </c>
      <c r="G26" s="1"/>
      <c r="H26" s="2"/>
      <c r="I26" s="3" t="str">
        <f>IF(G26-H26=0,"",G26-H26)</f>
        <v/>
      </c>
      <c r="J26" s="5"/>
      <c r="K26" s="4" t="str">
        <f>+T26</f>
        <v/>
      </c>
      <c r="L26" s="152"/>
      <c r="M26" s="152"/>
      <c r="N26" s="6"/>
      <c r="O26" s="7">
        <f>ABS(C26-D26)</f>
        <v>0</v>
      </c>
      <c r="P26" s="7" t="str">
        <f>IF(D26=0,"",ABS(O26/D26*100))</f>
        <v/>
      </c>
      <c r="Q26" s="82" t="str">
        <f t="shared" si="5"/>
        <v/>
      </c>
      <c r="R26" s="9">
        <f>ABS(G26-H26)</f>
        <v>0</v>
      </c>
      <c r="S26" s="10" t="str">
        <f>IF(H26=0,"",ABS(R26/H26*100))</f>
        <v/>
      </c>
      <c r="T26" s="11" t="str">
        <f t="shared" si="6"/>
        <v/>
      </c>
      <c r="U26" s="61" t="s">
        <v>89</v>
      </c>
      <c r="V26" s="111"/>
    </row>
    <row r="27" spans="1:29" s="121" customFormat="1" x14ac:dyDescent="0.2">
      <c r="A27" s="244" t="s">
        <v>35</v>
      </c>
      <c r="B27" s="245"/>
      <c r="C27" s="1"/>
      <c r="D27" s="2"/>
      <c r="E27" s="3" t="str">
        <f t="shared" si="3"/>
        <v/>
      </c>
      <c r="F27" s="4" t="str">
        <f>+Q27</f>
        <v/>
      </c>
      <c r="G27" s="1"/>
      <c r="H27" s="2"/>
      <c r="I27" s="3" t="str">
        <f t="shared" si="0"/>
        <v/>
      </c>
      <c r="J27" s="5"/>
      <c r="K27" s="4" t="str">
        <f>+T27</f>
        <v/>
      </c>
      <c r="L27" s="152"/>
      <c r="M27" s="152"/>
      <c r="N27" s="6"/>
      <c r="O27" s="7">
        <f>ABS(C27-D27)</f>
        <v>0</v>
      </c>
      <c r="P27" s="7" t="str">
        <f>IF(D27=0,"",ABS(O27/D27*100))</f>
        <v/>
      </c>
      <c r="Q27" s="82" t="str">
        <f t="shared" si="5"/>
        <v/>
      </c>
      <c r="R27" s="9">
        <f>ABS(G27-H27)</f>
        <v>0</v>
      </c>
      <c r="S27" s="10" t="str">
        <f>IF(H27=0,"",ABS(R27/H27*100))</f>
        <v/>
      </c>
      <c r="T27" s="11" t="str">
        <f t="shared" si="6"/>
        <v/>
      </c>
      <c r="U27" s="61" t="s">
        <v>89</v>
      </c>
      <c r="V27" s="111"/>
    </row>
    <row r="28" spans="1:29" ht="13.5" thickBot="1" x14ac:dyDescent="0.25">
      <c r="A28" s="244" t="s">
        <v>36</v>
      </c>
      <c r="B28" s="245"/>
      <c r="C28" s="138"/>
      <c r="D28" s="27"/>
      <c r="E28" s="16" t="str">
        <f t="shared" si="3"/>
        <v/>
      </c>
      <c r="F28" s="4" t="str">
        <f>+Q28</f>
        <v/>
      </c>
      <c r="G28" s="138"/>
      <c r="H28" s="27"/>
      <c r="I28" s="16" t="str">
        <f t="shared" si="0"/>
        <v/>
      </c>
      <c r="J28" s="28"/>
      <c r="K28" s="4" t="str">
        <f>+T28</f>
        <v/>
      </c>
      <c r="L28" s="152"/>
      <c r="M28" s="152"/>
      <c r="N28" s="6"/>
      <c r="O28" s="7">
        <f>ABS(C28-D28)</f>
        <v>0</v>
      </c>
      <c r="P28" s="7" t="str">
        <f>IF(D28=0,"",ABS(O28/D28*100))</f>
        <v/>
      </c>
      <c r="Q28" s="82" t="str">
        <f t="shared" si="5"/>
        <v/>
      </c>
      <c r="R28" s="9">
        <f>ABS(G28-H28)</f>
        <v>0</v>
      </c>
      <c r="S28" s="10" t="str">
        <f>IF(H28=0,"",ABS(R28/H28*100))</f>
        <v/>
      </c>
      <c r="T28" s="11" t="str">
        <f t="shared" si="6"/>
        <v/>
      </c>
      <c r="U28" s="61" t="s">
        <v>89</v>
      </c>
      <c r="W28" s="121"/>
      <c r="X28" s="121"/>
      <c r="Y28" s="121"/>
    </row>
    <row r="29" spans="1:29" ht="13.5" thickBot="1" x14ac:dyDescent="0.25">
      <c r="A29" s="262" t="s">
        <v>37</v>
      </c>
      <c r="B29" s="263"/>
      <c r="C29" s="17">
        <f>SUM(C24,C25,C26,-C27,-C28)</f>
        <v>0</v>
      </c>
      <c r="D29" s="17">
        <f>SUM(D24,D25,D26,-D27,-D28)</f>
        <v>0</v>
      </c>
      <c r="E29" s="19">
        <f>C29-D29</f>
        <v>0</v>
      </c>
      <c r="F29" s="146"/>
      <c r="G29" s="17">
        <f>SUM(G24,G25,G26,-G27,-G28)</f>
        <v>0</v>
      </c>
      <c r="H29" s="17">
        <f>SUM(H24,H25,H26,-H27,-H28)</f>
        <v>0</v>
      </c>
      <c r="I29" s="19">
        <f>G29-H29</f>
        <v>0</v>
      </c>
      <c r="J29" s="17">
        <f>SUM(J24,J25,J26,-J27,-J28)</f>
        <v>0</v>
      </c>
      <c r="K29" s="146"/>
      <c r="L29" s="152"/>
      <c r="M29" s="152"/>
      <c r="N29" s="6"/>
      <c r="O29" s="21"/>
      <c r="P29" s="21"/>
      <c r="Q29" s="83"/>
      <c r="R29" s="22"/>
      <c r="S29" s="21"/>
      <c r="T29" s="21"/>
      <c r="U29" s="12"/>
      <c r="V29" s="121"/>
    </row>
    <row r="30" spans="1:29" s="121" customFormat="1" ht="13.5" thickBot="1" x14ac:dyDescent="0.25">
      <c r="A30" s="244" t="s">
        <v>38</v>
      </c>
      <c r="B30" s="245"/>
      <c r="C30" s="94"/>
      <c r="D30" s="95"/>
      <c r="E30" s="29" t="str">
        <f t="shared" si="3"/>
        <v/>
      </c>
      <c r="F30" s="4" t="str">
        <f>+Q30</f>
        <v/>
      </c>
      <c r="G30" s="94"/>
      <c r="H30" s="95"/>
      <c r="I30" s="29" t="str">
        <f t="shared" si="0"/>
        <v/>
      </c>
      <c r="J30" s="30"/>
      <c r="K30" s="4" t="str">
        <f>+T30</f>
        <v/>
      </c>
      <c r="L30" s="152"/>
      <c r="M30" s="152"/>
      <c r="N30" s="6"/>
      <c r="O30" s="7">
        <f>ABS(C30-D30)</f>
        <v>0</v>
      </c>
      <c r="P30" s="7" t="str">
        <f>IF(D30=0,"",ABS(O30/D30*100))</f>
        <v/>
      </c>
      <c r="Q30" s="82" t="str">
        <f t="shared" si="5"/>
        <v/>
      </c>
      <c r="R30" s="9">
        <f>ABS(G30-H30)</f>
        <v>0</v>
      </c>
      <c r="S30" s="10" t="str">
        <f>IF(H30=0,"",ABS(R30/H30*100))</f>
        <v/>
      </c>
      <c r="T30" s="11" t="str">
        <f t="shared" si="6"/>
        <v/>
      </c>
      <c r="U30" s="61" t="s">
        <v>89</v>
      </c>
      <c r="V30" s="111"/>
    </row>
    <row r="31" spans="1:29" s="121" customFormat="1" ht="13.5" thickBot="1" x14ac:dyDescent="0.25">
      <c r="A31" s="262" t="s">
        <v>39</v>
      </c>
      <c r="B31" s="263"/>
      <c r="C31" s="17">
        <f>SUM(C29,-C30)</f>
        <v>0</v>
      </c>
      <c r="D31" s="17">
        <f>SUM(D29,-D30)</f>
        <v>0</v>
      </c>
      <c r="E31" s="20">
        <f>C31-D31</f>
        <v>0</v>
      </c>
      <c r="F31" s="68"/>
      <c r="G31" s="17">
        <f>SUM(G29,-G30)</f>
        <v>0</v>
      </c>
      <c r="H31" s="17">
        <f>SUM(H29,-H30)</f>
        <v>0</v>
      </c>
      <c r="I31" s="19">
        <f>G31-H31</f>
        <v>0</v>
      </c>
      <c r="J31" s="17">
        <f>SUM(J29,-J30)</f>
        <v>0</v>
      </c>
      <c r="K31" s="68"/>
      <c r="L31" s="152"/>
      <c r="M31" s="152"/>
      <c r="N31" s="6"/>
      <c r="O31" s="21"/>
      <c r="P31" s="21"/>
      <c r="Q31" s="83"/>
      <c r="R31" s="22"/>
      <c r="S31" s="21"/>
      <c r="T31" s="21"/>
      <c r="U31" s="12"/>
    </row>
    <row r="32" spans="1:29" s="122" customFormat="1" ht="7.5" customHeight="1" thickBot="1" x14ac:dyDescent="0.25">
      <c r="A32" s="211"/>
      <c r="B32" s="212"/>
      <c r="C32" s="212"/>
      <c r="D32" s="212"/>
      <c r="E32" s="212"/>
      <c r="F32" s="212"/>
      <c r="G32" s="212"/>
      <c r="H32" s="212"/>
      <c r="I32" s="212"/>
      <c r="J32" s="212"/>
      <c r="K32" s="213"/>
      <c r="L32" s="152"/>
      <c r="M32" s="152"/>
      <c r="N32" s="31"/>
      <c r="O32" s="32"/>
      <c r="P32" s="32"/>
      <c r="Q32" s="33"/>
      <c r="R32" s="33"/>
      <c r="S32" s="32"/>
      <c r="T32" s="33"/>
      <c r="U32" s="34"/>
    </row>
    <row r="33" spans="1:22" ht="13.5" thickBot="1" x14ac:dyDescent="0.25">
      <c r="A33" s="214" t="s">
        <v>40</v>
      </c>
      <c r="B33" s="215"/>
      <c r="C33" s="215"/>
      <c r="D33" s="215"/>
      <c r="E33" s="215"/>
      <c r="F33" s="215"/>
      <c r="G33" s="215"/>
      <c r="H33" s="215"/>
      <c r="I33" s="215"/>
      <c r="J33" s="215"/>
      <c r="K33" s="216"/>
      <c r="L33" s="152"/>
      <c r="M33" s="152"/>
      <c r="O33" s="117"/>
      <c r="P33" s="117"/>
      <c r="Q33" s="117"/>
      <c r="R33" s="117"/>
      <c r="S33" s="117"/>
      <c r="T33" s="117"/>
      <c r="U33" s="12"/>
    </row>
    <row r="34" spans="1:22" x14ac:dyDescent="0.2">
      <c r="A34" s="244" t="s">
        <v>41</v>
      </c>
      <c r="B34" s="264"/>
      <c r="C34" s="236"/>
      <c r="D34" s="236"/>
      <c r="E34" s="236"/>
      <c r="F34" s="148" t="str">
        <f>+Q34</f>
        <v/>
      </c>
      <c r="G34" s="139"/>
      <c r="H34" s="2"/>
      <c r="I34" s="25" t="str">
        <f>IF(G34-H34=0,"",G34-H34)</f>
        <v/>
      </c>
      <c r="J34" s="5"/>
      <c r="K34" s="148" t="str">
        <f>+T34</f>
        <v/>
      </c>
      <c r="L34" s="152"/>
      <c r="M34" s="152"/>
      <c r="N34" s="6"/>
      <c r="O34" s="7">
        <f t="shared" ref="O34:O39" si="12">ABS(C34-D34)</f>
        <v>0</v>
      </c>
      <c r="P34" s="7" t="str">
        <f t="shared" ref="P34:P39" si="13">IF(D34=0,"",ABS(O34/D34*100))</f>
        <v/>
      </c>
      <c r="Q34" s="8" t="str">
        <f>IF(O34&lt;$C$4,"",(IF($C$17&lt;1330,(IF(O34&gt;10,"%","")),"%")))</f>
        <v/>
      </c>
      <c r="R34" s="9">
        <f t="shared" ref="R34:R39" si="14">ABS(G34-H34)</f>
        <v>0</v>
      </c>
      <c r="S34" s="10" t="str">
        <f t="shared" ref="S34:S39" si="15">IF(H34=0,"",ABS(R34/H34*100))</f>
        <v/>
      </c>
      <c r="T34" s="11" t="str">
        <f>(IF(R34&lt;$G$4,"",(IF($G$17&lt;1330,(IF(R34&gt;10,"%","")),"%"))))</f>
        <v/>
      </c>
      <c r="U34" s="61" t="s">
        <v>89</v>
      </c>
    </row>
    <row r="35" spans="1:22" s="121" customFormat="1" x14ac:dyDescent="0.2">
      <c r="A35" s="238" t="s">
        <v>42</v>
      </c>
      <c r="B35" s="239"/>
      <c r="C35" s="236"/>
      <c r="D35" s="236"/>
      <c r="E35" s="236"/>
      <c r="F35" s="99" t="str">
        <f t="shared" ref="F35:F40" si="16">+Q35</f>
        <v/>
      </c>
      <c r="G35" s="135"/>
      <c r="H35" s="13"/>
      <c r="I35" s="14" t="str">
        <f>IF(G35-H35=0,"",G35-H35)</f>
        <v/>
      </c>
      <c r="J35" s="15"/>
      <c r="K35" s="99" t="str">
        <f t="shared" ref="K35:K41" si="17">+T35</f>
        <v/>
      </c>
      <c r="L35" s="152"/>
      <c r="M35" s="152"/>
      <c r="N35" s="6"/>
      <c r="O35" s="7">
        <f t="shared" si="12"/>
        <v>0</v>
      </c>
      <c r="P35" s="7" t="str">
        <f t="shared" si="13"/>
        <v/>
      </c>
      <c r="Q35" s="8" t="str">
        <f t="shared" ref="Q35:Q41" si="18">IF(O35&lt;$C$4,"",(IF($C$17&lt;1330,(IF(O35&gt;10,"%","")),"%")))</f>
        <v/>
      </c>
      <c r="R35" s="9">
        <f t="shared" si="14"/>
        <v>0</v>
      </c>
      <c r="S35" s="10" t="str">
        <f t="shared" si="15"/>
        <v/>
      </c>
      <c r="T35" s="11" t="str">
        <f t="shared" ref="T35:T41" si="19">(IF(R35&lt;$G$4,"",(IF($G$17&lt;1330,(IF(R35&gt;10,"%","")),"%"))))</f>
        <v/>
      </c>
      <c r="U35" s="61" t="s">
        <v>89</v>
      </c>
      <c r="V35" s="120"/>
    </row>
    <row r="36" spans="1:22" ht="13.5" thickBot="1" x14ac:dyDescent="0.25">
      <c r="A36" s="238" t="s">
        <v>43</v>
      </c>
      <c r="B36" s="239"/>
      <c r="C36" s="237"/>
      <c r="D36" s="237"/>
      <c r="E36" s="237"/>
      <c r="F36" s="99" t="str">
        <f t="shared" si="16"/>
        <v/>
      </c>
      <c r="G36" s="135"/>
      <c r="H36" s="13"/>
      <c r="I36" s="14" t="str">
        <f>IF(G36-H36=0,"",G36-H36)</f>
        <v/>
      </c>
      <c r="J36" s="15"/>
      <c r="K36" s="99" t="str">
        <f t="shared" si="17"/>
        <v/>
      </c>
      <c r="L36" s="152"/>
      <c r="M36" s="152"/>
      <c r="N36" s="6"/>
      <c r="O36" s="7">
        <f t="shared" si="12"/>
        <v>0</v>
      </c>
      <c r="P36" s="7" t="str">
        <f t="shared" si="13"/>
        <v/>
      </c>
      <c r="Q36" s="8" t="str">
        <f t="shared" si="18"/>
        <v/>
      </c>
      <c r="R36" s="9">
        <f t="shared" si="14"/>
        <v>0</v>
      </c>
      <c r="S36" s="10" t="str">
        <f t="shared" si="15"/>
        <v/>
      </c>
      <c r="T36" s="11" t="str">
        <f t="shared" si="19"/>
        <v/>
      </c>
      <c r="U36" s="61" t="s">
        <v>89</v>
      </c>
      <c r="V36" s="120"/>
    </row>
    <row r="37" spans="1:22" x14ac:dyDescent="0.2">
      <c r="A37" s="145" t="s">
        <v>44</v>
      </c>
      <c r="B37" s="35" t="s">
        <v>45</v>
      </c>
      <c r="C37" s="23"/>
      <c r="D37" s="24"/>
      <c r="E37" s="97" t="str">
        <f>IF(C37-D37=0,"",C37-D37)</f>
        <v/>
      </c>
      <c r="F37" s="99" t="str">
        <f t="shared" si="16"/>
        <v/>
      </c>
      <c r="G37" s="1"/>
      <c r="H37" s="2"/>
      <c r="I37" s="16" t="str">
        <f>IF(G37-H37=0,"",G37-H37)</f>
        <v/>
      </c>
      <c r="J37" s="5"/>
      <c r="K37" s="99" t="str">
        <f t="shared" si="17"/>
        <v/>
      </c>
      <c r="L37" s="152"/>
      <c r="M37" s="152"/>
      <c r="N37" s="6"/>
      <c r="O37" s="7">
        <f t="shared" si="12"/>
        <v>0</v>
      </c>
      <c r="P37" s="7" t="str">
        <f t="shared" si="13"/>
        <v/>
      </c>
      <c r="Q37" s="8" t="str">
        <f t="shared" si="18"/>
        <v/>
      </c>
      <c r="R37" s="9">
        <f t="shared" si="14"/>
        <v>0</v>
      </c>
      <c r="S37" s="10" t="str">
        <f t="shared" si="15"/>
        <v/>
      </c>
      <c r="T37" s="11" t="str">
        <f t="shared" si="19"/>
        <v/>
      </c>
      <c r="U37" s="61" t="s">
        <v>89</v>
      </c>
    </row>
    <row r="38" spans="1:22" x14ac:dyDescent="0.2">
      <c r="A38" s="145" t="s">
        <v>46</v>
      </c>
      <c r="B38" s="35" t="s">
        <v>45</v>
      </c>
      <c r="C38" s="1"/>
      <c r="D38" s="2"/>
      <c r="E38" s="98" t="str">
        <f t="shared" ref="E38:E39" si="20">IF(C38-D38=0,"",C38-D38)</f>
        <v/>
      </c>
      <c r="F38" s="99" t="str">
        <f t="shared" si="16"/>
        <v/>
      </c>
      <c r="G38" s="1"/>
      <c r="H38" s="2"/>
      <c r="I38" s="16" t="str">
        <f t="shared" ref="I38:I39" si="21">IF(G38-H38=0,"",G38-H38)</f>
        <v/>
      </c>
      <c r="J38" s="5"/>
      <c r="K38" s="99" t="str">
        <f t="shared" si="17"/>
        <v/>
      </c>
      <c r="L38" s="152"/>
      <c r="M38" s="152"/>
      <c r="N38" s="6"/>
      <c r="O38" s="7">
        <f t="shared" si="12"/>
        <v>0</v>
      </c>
      <c r="P38" s="7" t="str">
        <f t="shared" si="13"/>
        <v/>
      </c>
      <c r="Q38" s="8" t="str">
        <f t="shared" si="18"/>
        <v/>
      </c>
      <c r="R38" s="9">
        <f t="shared" si="14"/>
        <v>0</v>
      </c>
      <c r="S38" s="10" t="str">
        <f t="shared" si="15"/>
        <v/>
      </c>
      <c r="T38" s="11" t="str">
        <f t="shared" si="19"/>
        <v/>
      </c>
      <c r="U38" s="61" t="s">
        <v>89</v>
      </c>
    </row>
    <row r="39" spans="1:22" x14ac:dyDescent="0.2">
      <c r="A39" s="145" t="s">
        <v>47</v>
      </c>
      <c r="B39" s="35" t="s">
        <v>45</v>
      </c>
      <c r="C39" s="1"/>
      <c r="D39" s="2"/>
      <c r="E39" s="98" t="str">
        <f t="shared" si="20"/>
        <v/>
      </c>
      <c r="F39" s="99" t="str">
        <f t="shared" si="16"/>
        <v/>
      </c>
      <c r="G39" s="1"/>
      <c r="H39" s="2"/>
      <c r="I39" s="16" t="str">
        <f t="shared" si="21"/>
        <v/>
      </c>
      <c r="J39" s="5"/>
      <c r="K39" s="99" t="str">
        <f t="shared" si="17"/>
        <v/>
      </c>
      <c r="L39" s="152"/>
      <c r="M39" s="152"/>
      <c r="N39" s="6"/>
      <c r="O39" s="7">
        <f t="shared" si="12"/>
        <v>0</v>
      </c>
      <c r="P39" s="7" t="str">
        <f t="shared" si="13"/>
        <v/>
      </c>
      <c r="Q39" s="8" t="str">
        <f t="shared" si="18"/>
        <v/>
      </c>
      <c r="R39" s="9">
        <f t="shared" si="14"/>
        <v>0</v>
      </c>
      <c r="S39" s="10" t="str">
        <f t="shared" si="15"/>
        <v/>
      </c>
      <c r="T39" s="11" t="str">
        <f t="shared" si="19"/>
        <v/>
      </c>
      <c r="U39" s="61" t="s">
        <v>89</v>
      </c>
    </row>
    <row r="40" spans="1:22" x14ac:dyDescent="0.2">
      <c r="A40" s="145" t="s">
        <v>48</v>
      </c>
      <c r="B40" s="35" t="s">
        <v>45</v>
      </c>
      <c r="C40" s="102"/>
      <c r="D40" s="103"/>
      <c r="E40" s="103"/>
      <c r="F40" s="99" t="str">
        <f t="shared" si="16"/>
        <v/>
      </c>
      <c r="G40" s="103"/>
      <c r="H40" s="103"/>
      <c r="I40" s="104"/>
      <c r="J40" s="5"/>
      <c r="K40" s="99" t="str">
        <f t="shared" si="17"/>
        <v/>
      </c>
      <c r="L40" s="152"/>
      <c r="M40" s="152"/>
      <c r="N40" s="6"/>
      <c r="O40" s="7"/>
      <c r="P40" s="7"/>
      <c r="Q40" s="8" t="str">
        <f t="shared" si="18"/>
        <v/>
      </c>
      <c r="R40" s="9"/>
      <c r="S40" s="10"/>
      <c r="T40" s="11" t="str">
        <f t="shared" si="19"/>
        <v/>
      </c>
      <c r="U40" s="61" t="s">
        <v>89</v>
      </c>
    </row>
    <row r="41" spans="1:22" ht="13.5" thickBot="1" x14ac:dyDescent="0.25">
      <c r="A41" s="145" t="s">
        <v>49</v>
      </c>
      <c r="B41" s="35" t="s">
        <v>45</v>
      </c>
      <c r="C41" s="139"/>
      <c r="D41" s="37"/>
      <c r="E41" s="96" t="str">
        <f>IF(C41-D41=0,"",C41-D41)</f>
        <v/>
      </c>
      <c r="F41" s="99" t="str">
        <f>+Q41</f>
        <v/>
      </c>
      <c r="G41" s="38"/>
      <c r="H41" s="37"/>
      <c r="I41" s="39" t="str">
        <f>IF(G41-H41=0,"",G41-H41)</f>
        <v/>
      </c>
      <c r="J41" s="5"/>
      <c r="K41" s="99" t="str">
        <f t="shared" si="17"/>
        <v/>
      </c>
      <c r="L41" s="152"/>
      <c r="M41" s="152"/>
      <c r="N41" s="6"/>
      <c r="O41" s="7">
        <f>ABS(C41-D41)</f>
        <v>0</v>
      </c>
      <c r="P41" s="7" t="str">
        <f>IF(D41=0,"",ABS(O41/D41*100))</f>
        <v/>
      </c>
      <c r="Q41" s="8" t="str">
        <f t="shared" si="18"/>
        <v/>
      </c>
      <c r="R41" s="9">
        <f>ABS(G41-H41)</f>
        <v>0</v>
      </c>
      <c r="S41" s="10" t="str">
        <f>IF(H41=0,"",ABS(R41/H41*100))</f>
        <v/>
      </c>
      <c r="T41" s="11" t="str">
        <f t="shared" si="19"/>
        <v/>
      </c>
      <c r="U41" s="61" t="s">
        <v>89</v>
      </c>
    </row>
    <row r="42" spans="1:22" s="120" customFormat="1" ht="13.5" thickBot="1" x14ac:dyDescent="0.25">
      <c r="A42" s="145" t="s">
        <v>50</v>
      </c>
      <c r="B42" s="35" t="s">
        <v>51</v>
      </c>
      <c r="C42" s="140"/>
      <c r="D42" s="100"/>
      <c r="E42" s="100"/>
      <c r="F42" s="99" t="str">
        <f>T42</f>
        <v/>
      </c>
      <c r="G42" s="100"/>
      <c r="H42" s="100"/>
      <c r="I42" s="101"/>
      <c r="J42" s="40"/>
      <c r="K42" s="99"/>
      <c r="L42" s="152"/>
      <c r="M42" s="152"/>
      <c r="N42" s="6"/>
      <c r="O42" s="22"/>
      <c r="P42" s="22"/>
      <c r="Q42" s="22"/>
      <c r="R42" s="22"/>
      <c r="S42" s="22"/>
      <c r="T42" s="11" t="str">
        <f>IF(C42="","",IF(C42&lt;100,"%",""))</f>
        <v/>
      </c>
      <c r="U42" s="12" t="s">
        <v>52</v>
      </c>
      <c r="V42" s="111"/>
    </row>
    <row r="43" spans="1:22" s="120" customFormat="1" ht="13.5" thickBot="1" x14ac:dyDescent="0.25">
      <c r="A43" s="145" t="s">
        <v>53</v>
      </c>
      <c r="B43" s="35" t="s">
        <v>54</v>
      </c>
      <c r="C43" s="141"/>
      <c r="D43" s="100"/>
      <c r="E43" s="100"/>
      <c r="F43" s="105"/>
      <c r="G43" s="100"/>
      <c r="H43" s="100"/>
      <c r="I43" s="100"/>
      <c r="J43" s="41"/>
      <c r="K43" s="147" t="str">
        <f>T43</f>
        <v/>
      </c>
      <c r="L43" s="152"/>
      <c r="M43" s="152"/>
      <c r="N43" s="6"/>
      <c r="O43" s="22"/>
      <c r="P43" s="22"/>
      <c r="Q43" s="22"/>
      <c r="R43" s="22"/>
      <c r="S43" s="22"/>
      <c r="T43" s="11" t="str">
        <f>IF(C43="","",IF(C43&lt;3,"%",""))</f>
        <v/>
      </c>
      <c r="U43" s="12" t="s">
        <v>55</v>
      </c>
      <c r="V43" s="111"/>
    </row>
    <row r="44" spans="1:22" s="123" customFormat="1" ht="7.5" customHeight="1" thickBot="1" x14ac:dyDescent="0.25">
      <c r="A44" s="240"/>
      <c r="B44" s="241"/>
      <c r="C44" s="241"/>
      <c r="D44" s="241"/>
      <c r="E44" s="241"/>
      <c r="F44" s="241"/>
      <c r="G44" s="241"/>
      <c r="H44" s="241"/>
      <c r="I44" s="241"/>
      <c r="J44" s="241"/>
      <c r="K44" s="242"/>
      <c r="L44" s="152"/>
      <c r="M44" s="152"/>
      <c r="N44" s="31"/>
      <c r="O44" s="33"/>
      <c r="P44" s="33"/>
      <c r="Q44" s="33"/>
      <c r="R44" s="33"/>
      <c r="S44" s="33"/>
      <c r="T44" s="33"/>
      <c r="U44" s="34"/>
      <c r="V44" s="117"/>
    </row>
    <row r="45" spans="1:22" ht="13.5" thickBot="1" x14ac:dyDescent="0.25">
      <c r="A45" s="214" t="s">
        <v>56</v>
      </c>
      <c r="B45" s="215"/>
      <c r="C45" s="215"/>
      <c r="D45" s="215"/>
      <c r="E45" s="215"/>
      <c r="F45" s="215"/>
      <c r="G45" s="215"/>
      <c r="H45" s="215"/>
      <c r="I45" s="215"/>
      <c r="J45" s="215"/>
      <c r="K45" s="216"/>
      <c r="L45" s="152"/>
      <c r="M45" s="152"/>
      <c r="O45" s="117"/>
      <c r="P45" s="117"/>
      <c r="Q45" s="117"/>
      <c r="R45" s="117"/>
      <c r="S45" s="117"/>
      <c r="T45" s="117"/>
      <c r="U45" s="12"/>
    </row>
    <row r="46" spans="1:22" x14ac:dyDescent="0.2">
      <c r="A46" s="145" t="s">
        <v>57</v>
      </c>
      <c r="B46" s="35" t="s">
        <v>58</v>
      </c>
      <c r="C46" s="142"/>
      <c r="D46" s="143"/>
      <c r="E46" s="93" t="str">
        <f>IF(C46-D46=0,"",C46-D46)</f>
        <v/>
      </c>
      <c r="F46" s="148" t="str">
        <f>+Q46</f>
        <v/>
      </c>
      <c r="G46" s="142"/>
      <c r="H46" s="143"/>
      <c r="I46" s="93" t="str">
        <f t="shared" ref="I46:I49" si="22">IF(G46-H46=0,"",G46-H46)</f>
        <v/>
      </c>
      <c r="J46" s="144"/>
      <c r="K46" s="148" t="str">
        <f>+T46</f>
        <v/>
      </c>
      <c r="L46" s="152"/>
      <c r="M46" s="152"/>
      <c r="N46" s="6"/>
      <c r="O46" s="7">
        <f t="shared" ref="O46:O49" si="23">ABS(C46-D46)</f>
        <v>0</v>
      </c>
      <c r="P46" s="7" t="str">
        <f t="shared" ref="P46:P49" si="24">IF(D46=0,"",ABS(O46/D46*100))</f>
        <v/>
      </c>
      <c r="Q46" s="8" t="str">
        <f>IF(P46&lt;10,"",(IF(O46&lt;0.5,"","%")))</f>
        <v/>
      </c>
      <c r="R46" s="9">
        <f t="shared" ref="R46:R49" si="25">ABS(G46-H46)</f>
        <v>0</v>
      </c>
      <c r="S46" s="10" t="str">
        <f t="shared" ref="S46:S49" si="26">IF(H46=0,"",ABS(R46/H46*100))</f>
        <v/>
      </c>
      <c r="T46" s="11" t="str">
        <f>IF(S46&lt;10,"",(IF(R46&lt;0.5,"","%")))</f>
        <v/>
      </c>
      <c r="U46" s="12" t="s">
        <v>59</v>
      </c>
    </row>
    <row r="47" spans="1:22" x14ac:dyDescent="0.2">
      <c r="A47" s="145" t="s">
        <v>60</v>
      </c>
      <c r="B47" s="35" t="s">
        <v>45</v>
      </c>
      <c r="C47" s="165" t="e">
        <f>+C17/C46</f>
        <v>#DIV/0!</v>
      </c>
      <c r="D47" s="165" t="e">
        <f>+D17/D46</f>
        <v>#DIV/0!</v>
      </c>
      <c r="E47" s="166" t="e">
        <f>IF(C47-D47=0,"",C47-D47)</f>
        <v>#DIV/0!</v>
      </c>
      <c r="F47" s="99" t="e">
        <f t="shared" ref="F47:F49" si="27">+Q47</f>
        <v>#DIV/0!</v>
      </c>
      <c r="G47" s="165" t="e">
        <f>+G17/G46</f>
        <v>#DIV/0!</v>
      </c>
      <c r="H47" s="165" t="e">
        <f>+H17/H46</f>
        <v>#DIV/0!</v>
      </c>
      <c r="I47" s="166" t="e">
        <f t="shared" si="22"/>
        <v>#DIV/0!</v>
      </c>
      <c r="J47" s="159" t="e">
        <f>+J17/J46</f>
        <v>#DIV/0!</v>
      </c>
      <c r="K47" s="99" t="e">
        <f t="shared" ref="K47:K49" si="28">+T47</f>
        <v>#DIV/0!</v>
      </c>
      <c r="L47" s="152"/>
      <c r="M47" s="152"/>
      <c r="N47" s="6"/>
      <c r="O47" s="7" t="e">
        <f t="shared" si="23"/>
        <v>#DIV/0!</v>
      </c>
      <c r="P47" s="7" t="e">
        <f t="shared" si="24"/>
        <v>#DIV/0!</v>
      </c>
      <c r="Q47" s="8" t="e">
        <f>IF(P47&lt;10,"",(IF(O47&lt;0.5,"","%")))</f>
        <v>#DIV/0!</v>
      </c>
      <c r="R47" s="9" t="e">
        <f t="shared" si="25"/>
        <v>#DIV/0!</v>
      </c>
      <c r="S47" s="10" t="e">
        <f t="shared" si="26"/>
        <v>#DIV/0!</v>
      </c>
      <c r="T47" s="11" t="e">
        <f t="shared" ref="T47:T49" si="29">IF(S47&lt;10,"",(IF(R47&lt;0.5,"","%")))</f>
        <v>#DIV/0!</v>
      </c>
      <c r="U47" s="12" t="s">
        <v>59</v>
      </c>
    </row>
    <row r="48" spans="1:22" x14ac:dyDescent="0.2">
      <c r="A48" s="145" t="s">
        <v>61</v>
      </c>
      <c r="B48" s="35" t="s">
        <v>45</v>
      </c>
      <c r="C48" s="165" t="e">
        <f>+C20/C46</f>
        <v>#DIV/0!</v>
      </c>
      <c r="D48" s="165" t="e">
        <f>+D20/D46</f>
        <v>#DIV/0!</v>
      </c>
      <c r="E48" s="166" t="e">
        <f>IF(C48-D48=0,"",C48-D48)</f>
        <v>#DIV/0!</v>
      </c>
      <c r="F48" s="99" t="e">
        <f t="shared" si="27"/>
        <v>#DIV/0!</v>
      </c>
      <c r="G48" s="165" t="e">
        <f>+G20/G46</f>
        <v>#DIV/0!</v>
      </c>
      <c r="H48" s="165" t="e">
        <f>+H20/H46</f>
        <v>#DIV/0!</v>
      </c>
      <c r="I48" s="166" t="e">
        <f t="shared" si="22"/>
        <v>#DIV/0!</v>
      </c>
      <c r="J48" s="159" t="e">
        <f>+J20/J46</f>
        <v>#DIV/0!</v>
      </c>
      <c r="K48" s="99" t="e">
        <f t="shared" si="28"/>
        <v>#DIV/0!</v>
      </c>
      <c r="L48" s="152"/>
      <c r="M48" s="152"/>
      <c r="N48" s="6"/>
      <c r="O48" s="7" t="e">
        <f t="shared" si="23"/>
        <v>#DIV/0!</v>
      </c>
      <c r="P48" s="7" t="e">
        <f t="shared" si="24"/>
        <v>#DIV/0!</v>
      </c>
      <c r="Q48" s="8" t="e">
        <f>IF(P48&lt;10,"",(IF(O48&lt;0.5,"","%")))</f>
        <v>#DIV/0!</v>
      </c>
      <c r="R48" s="9" t="e">
        <f t="shared" si="25"/>
        <v>#DIV/0!</v>
      </c>
      <c r="S48" s="10" t="e">
        <f t="shared" si="26"/>
        <v>#DIV/0!</v>
      </c>
      <c r="T48" s="11" t="e">
        <f t="shared" si="29"/>
        <v>#DIV/0!</v>
      </c>
      <c r="U48" s="12" t="s">
        <v>59</v>
      </c>
    </row>
    <row r="49" spans="1:22" ht="13.5" thickBot="1" x14ac:dyDescent="0.25">
      <c r="A49" s="145" t="s">
        <v>62</v>
      </c>
      <c r="B49" s="35" t="s">
        <v>45</v>
      </c>
      <c r="C49" s="167"/>
      <c r="D49" s="168"/>
      <c r="E49" s="166" t="str">
        <f t="shared" ref="E49" si="30">IF(C49-D49=0,"",C49-D49)</f>
        <v/>
      </c>
      <c r="F49" s="79" t="str">
        <f t="shared" si="27"/>
        <v/>
      </c>
      <c r="G49" s="167"/>
      <c r="H49" s="168"/>
      <c r="I49" s="166" t="str">
        <f t="shared" si="22"/>
        <v/>
      </c>
      <c r="J49" s="169"/>
      <c r="K49" s="79" t="str">
        <f t="shared" si="28"/>
        <v/>
      </c>
      <c r="L49" s="152"/>
      <c r="M49" s="152"/>
      <c r="N49" s="6"/>
      <c r="O49" s="7">
        <f t="shared" si="23"/>
        <v>0</v>
      </c>
      <c r="P49" s="7" t="str">
        <f t="shared" si="24"/>
        <v/>
      </c>
      <c r="Q49" s="8" t="str">
        <f t="shared" ref="Q49" si="31">IF(P49&lt;10,"",(IF(O49&lt;0.5,"","%")))</f>
        <v/>
      </c>
      <c r="R49" s="9">
        <f t="shared" si="25"/>
        <v>0</v>
      </c>
      <c r="S49" s="10" t="str">
        <f t="shared" si="26"/>
        <v/>
      </c>
      <c r="T49" s="11" t="str">
        <f t="shared" si="29"/>
        <v/>
      </c>
      <c r="U49" s="12" t="s">
        <v>59</v>
      </c>
    </row>
    <row r="50" spans="1:22" s="117" customFormat="1" ht="7.5" customHeight="1" thickBot="1" x14ac:dyDescent="0.25">
      <c r="A50" s="240"/>
      <c r="B50" s="241"/>
      <c r="C50" s="241"/>
      <c r="D50" s="241"/>
      <c r="E50" s="241"/>
      <c r="F50" s="241"/>
      <c r="G50" s="241"/>
      <c r="H50" s="241"/>
      <c r="I50" s="241"/>
      <c r="J50" s="241"/>
      <c r="K50" s="242"/>
      <c r="L50" s="152"/>
      <c r="M50" s="152"/>
      <c r="N50" s="45"/>
      <c r="O50" s="43"/>
      <c r="P50" s="43"/>
      <c r="Q50" s="44"/>
      <c r="R50" s="44"/>
      <c r="S50" s="43"/>
      <c r="T50" s="44"/>
      <c r="U50" s="34"/>
    </row>
    <row r="51" spans="1:22" ht="13.5" thickBot="1" x14ac:dyDescent="0.25">
      <c r="A51" s="214" t="s">
        <v>63</v>
      </c>
      <c r="B51" s="215"/>
      <c r="C51" s="215"/>
      <c r="D51" s="215"/>
      <c r="E51" s="215"/>
      <c r="F51" s="215"/>
      <c r="G51" s="215"/>
      <c r="H51" s="215"/>
      <c r="I51" s="215"/>
      <c r="J51" s="215"/>
      <c r="K51" s="216"/>
      <c r="L51" s="152"/>
      <c r="M51" s="152"/>
      <c r="N51" s="45"/>
      <c r="O51" s="43"/>
      <c r="P51" s="43"/>
      <c r="Q51" s="44"/>
      <c r="R51" s="44"/>
      <c r="S51" s="43"/>
      <c r="T51" s="44"/>
      <c r="U51" s="12"/>
    </row>
    <row r="52" spans="1:22" x14ac:dyDescent="0.2">
      <c r="A52" s="158" t="s">
        <v>71</v>
      </c>
      <c r="B52" s="174"/>
      <c r="C52" s="178"/>
      <c r="D52" s="179"/>
      <c r="E52" s="93" t="str">
        <f t="shared" ref="E52:E59" si="32">IF(C52-D52=0,"",C52-D52)</f>
        <v/>
      </c>
      <c r="F52" s="148" t="str">
        <f>+Q52</f>
        <v/>
      </c>
      <c r="G52" s="178"/>
      <c r="H52" s="179"/>
      <c r="I52" s="93" t="str">
        <f t="shared" ref="I52:I59" si="33">IF(G52-H52=0,"",G52-H52)</f>
        <v/>
      </c>
      <c r="J52" s="26"/>
      <c r="K52" s="148" t="str">
        <f t="shared" ref="K52:K58" si="34">+T52</f>
        <v/>
      </c>
      <c r="L52" s="152"/>
      <c r="M52" s="152"/>
      <c r="N52" s="6"/>
      <c r="O52" s="7">
        <f t="shared" ref="O52:O59" si="35">ABS(C52-D52)</f>
        <v>0</v>
      </c>
      <c r="P52" s="7" t="str">
        <f t="shared" ref="P52:P59" si="36">IF(D52=0,"",ABS(O52/D52*100))</f>
        <v/>
      </c>
      <c r="Q52" s="8" t="str">
        <f>IF(P52&lt;10,"",(IF(O52&lt;0.5,"","%")))</f>
        <v/>
      </c>
      <c r="R52" s="9">
        <f t="shared" ref="R52:R59" si="37">ABS(G52-H52)</f>
        <v>0</v>
      </c>
      <c r="S52" s="10" t="str">
        <f t="shared" ref="S52:S59" si="38">IF(H52=0,"",ABS(R52/H52*100))</f>
        <v/>
      </c>
      <c r="T52" s="11" t="str">
        <f>IF(S52&lt;10,"",(IF(R52&lt;0.5,"","%")))</f>
        <v/>
      </c>
      <c r="U52" s="12" t="s">
        <v>59</v>
      </c>
    </row>
    <row r="53" spans="1:22" x14ac:dyDescent="0.2">
      <c r="A53" s="158" t="s">
        <v>84</v>
      </c>
      <c r="B53" s="174"/>
      <c r="C53" s="178"/>
      <c r="D53" s="179"/>
      <c r="E53" s="166" t="str">
        <f t="shared" si="32"/>
        <v/>
      </c>
      <c r="F53" s="99" t="str">
        <f t="shared" ref="F53:F59" si="39">+Q53</f>
        <v/>
      </c>
      <c r="G53" s="178"/>
      <c r="H53" s="179"/>
      <c r="I53" s="166" t="str">
        <f t="shared" si="33"/>
        <v/>
      </c>
      <c r="J53" s="5"/>
      <c r="K53" s="150" t="str">
        <f t="shared" si="34"/>
        <v/>
      </c>
      <c r="L53" s="152"/>
      <c r="M53" s="152"/>
      <c r="N53" s="6"/>
      <c r="O53" s="7">
        <f t="shared" si="35"/>
        <v>0</v>
      </c>
      <c r="P53" s="7" t="str">
        <f t="shared" si="36"/>
        <v/>
      </c>
      <c r="Q53" s="8" t="str">
        <f t="shared" ref="Q53:Q60" si="40">IF(P53&lt;10,"",(IF(O53&lt;0.5,"","%")))</f>
        <v/>
      </c>
      <c r="R53" s="9">
        <f t="shared" si="37"/>
        <v>0</v>
      </c>
      <c r="S53" s="10" t="str">
        <f t="shared" si="38"/>
        <v/>
      </c>
      <c r="T53" s="11" t="str">
        <f t="shared" ref="T53:T59" si="41">IF(S53&lt;10,"",(IF(R53&lt;0.5,"","%")))</f>
        <v/>
      </c>
      <c r="U53" s="12" t="s">
        <v>59</v>
      </c>
    </row>
    <row r="54" spans="1:22" x14ac:dyDescent="0.2">
      <c r="A54" s="158" t="s">
        <v>72</v>
      </c>
      <c r="B54" s="174"/>
      <c r="C54" s="178"/>
      <c r="D54" s="179"/>
      <c r="E54" s="166" t="str">
        <f t="shared" si="32"/>
        <v/>
      </c>
      <c r="F54" s="99" t="str">
        <f t="shared" si="39"/>
        <v/>
      </c>
      <c r="G54" s="178"/>
      <c r="H54" s="179"/>
      <c r="I54" s="166" t="str">
        <f t="shared" si="33"/>
        <v/>
      </c>
      <c r="J54" s="5"/>
      <c r="K54" s="150" t="str">
        <f t="shared" si="34"/>
        <v/>
      </c>
      <c r="L54" s="152"/>
      <c r="M54" s="152"/>
      <c r="N54" s="6"/>
      <c r="O54" s="7">
        <f t="shared" si="35"/>
        <v>0</v>
      </c>
      <c r="P54" s="7" t="str">
        <f t="shared" si="36"/>
        <v/>
      </c>
      <c r="Q54" s="8" t="str">
        <f t="shared" si="40"/>
        <v/>
      </c>
      <c r="R54" s="9">
        <f t="shared" si="37"/>
        <v>0</v>
      </c>
      <c r="S54" s="10" t="str">
        <f t="shared" si="38"/>
        <v/>
      </c>
      <c r="T54" s="11" t="str">
        <f t="shared" si="41"/>
        <v/>
      </c>
      <c r="U54" s="12" t="s">
        <v>59</v>
      </c>
    </row>
    <row r="55" spans="1:22" x14ac:dyDescent="0.2">
      <c r="A55" s="158" t="s">
        <v>73</v>
      </c>
      <c r="B55" s="174"/>
      <c r="C55" s="178"/>
      <c r="D55" s="179"/>
      <c r="E55" s="166" t="str">
        <f t="shared" si="32"/>
        <v/>
      </c>
      <c r="F55" s="99" t="str">
        <f t="shared" si="39"/>
        <v/>
      </c>
      <c r="G55" s="178"/>
      <c r="H55" s="179"/>
      <c r="I55" s="166" t="str">
        <f t="shared" si="33"/>
        <v/>
      </c>
      <c r="J55" s="5"/>
      <c r="K55" s="99" t="str">
        <f t="shared" si="34"/>
        <v/>
      </c>
      <c r="L55" s="152"/>
      <c r="M55" s="152"/>
      <c r="N55" s="6"/>
      <c r="O55" s="7">
        <f t="shared" si="35"/>
        <v>0</v>
      </c>
      <c r="P55" s="7" t="str">
        <f t="shared" si="36"/>
        <v/>
      </c>
      <c r="Q55" s="8" t="str">
        <f t="shared" si="40"/>
        <v/>
      </c>
      <c r="R55" s="9">
        <f t="shared" si="37"/>
        <v>0</v>
      </c>
      <c r="S55" s="10" t="str">
        <f t="shared" si="38"/>
        <v/>
      </c>
      <c r="T55" s="11" t="str">
        <f t="shared" si="41"/>
        <v/>
      </c>
      <c r="U55" s="12" t="s">
        <v>59</v>
      </c>
    </row>
    <row r="56" spans="1:22" x14ac:dyDescent="0.2">
      <c r="A56" s="158"/>
      <c r="B56" s="174"/>
      <c r="C56" s="178"/>
      <c r="D56" s="179"/>
      <c r="E56" s="166" t="str">
        <f t="shared" si="32"/>
        <v/>
      </c>
      <c r="F56" s="99" t="str">
        <f t="shared" si="39"/>
        <v/>
      </c>
      <c r="G56" s="178"/>
      <c r="H56" s="179"/>
      <c r="I56" s="166" t="str">
        <f t="shared" si="33"/>
        <v/>
      </c>
      <c r="J56" s="5"/>
      <c r="K56" s="99" t="str">
        <f t="shared" si="34"/>
        <v/>
      </c>
      <c r="L56" s="152"/>
      <c r="M56" s="152"/>
      <c r="N56" s="6"/>
      <c r="O56" s="7">
        <f t="shared" si="35"/>
        <v>0</v>
      </c>
      <c r="P56" s="7" t="str">
        <f t="shared" si="36"/>
        <v/>
      </c>
      <c r="Q56" s="8" t="str">
        <f t="shared" si="40"/>
        <v/>
      </c>
      <c r="R56" s="9">
        <f t="shared" si="37"/>
        <v>0</v>
      </c>
      <c r="S56" s="10" t="str">
        <f t="shared" si="38"/>
        <v/>
      </c>
      <c r="T56" s="11" t="str">
        <f t="shared" si="41"/>
        <v/>
      </c>
      <c r="U56" s="12" t="s">
        <v>59</v>
      </c>
    </row>
    <row r="57" spans="1:22" x14ac:dyDescent="0.2">
      <c r="A57" s="158"/>
      <c r="B57" s="174"/>
      <c r="C57" s="178"/>
      <c r="D57" s="179"/>
      <c r="E57" s="166" t="str">
        <f t="shared" si="32"/>
        <v/>
      </c>
      <c r="F57" s="99" t="str">
        <f t="shared" si="39"/>
        <v/>
      </c>
      <c r="G57" s="178"/>
      <c r="H57" s="179"/>
      <c r="I57" s="166" t="str">
        <f t="shared" si="33"/>
        <v/>
      </c>
      <c r="J57" s="5"/>
      <c r="K57" s="150" t="str">
        <f t="shared" si="34"/>
        <v/>
      </c>
      <c r="L57" s="152"/>
      <c r="M57" s="152"/>
      <c r="N57" s="6"/>
      <c r="O57" s="7">
        <f t="shared" si="35"/>
        <v>0</v>
      </c>
      <c r="P57" s="7" t="str">
        <f t="shared" si="36"/>
        <v/>
      </c>
      <c r="Q57" s="8" t="str">
        <f t="shared" si="40"/>
        <v/>
      </c>
      <c r="R57" s="9">
        <f t="shared" si="37"/>
        <v>0</v>
      </c>
      <c r="S57" s="10" t="str">
        <f t="shared" si="38"/>
        <v/>
      </c>
      <c r="T57" s="11" t="str">
        <f t="shared" si="41"/>
        <v/>
      </c>
      <c r="U57" s="12" t="s">
        <v>59</v>
      </c>
    </row>
    <row r="58" spans="1:22" x14ac:dyDescent="0.2">
      <c r="A58" s="158"/>
      <c r="B58" s="174"/>
      <c r="C58" s="178"/>
      <c r="D58" s="179"/>
      <c r="E58" s="166" t="str">
        <f t="shared" si="32"/>
        <v/>
      </c>
      <c r="F58" s="99" t="str">
        <f t="shared" si="39"/>
        <v/>
      </c>
      <c r="G58" s="178"/>
      <c r="H58" s="179"/>
      <c r="I58" s="166" t="str">
        <f t="shared" si="33"/>
        <v/>
      </c>
      <c r="J58" s="5"/>
      <c r="K58" s="79" t="str">
        <f t="shared" si="34"/>
        <v/>
      </c>
      <c r="L58" s="152"/>
      <c r="M58" s="152"/>
      <c r="N58" s="6"/>
      <c r="O58" s="7">
        <f t="shared" si="35"/>
        <v>0</v>
      </c>
      <c r="P58" s="7" t="str">
        <f t="shared" si="36"/>
        <v/>
      </c>
      <c r="Q58" s="8" t="str">
        <f t="shared" si="40"/>
        <v/>
      </c>
      <c r="R58" s="9">
        <f t="shared" si="37"/>
        <v>0</v>
      </c>
      <c r="S58" s="10" t="str">
        <f t="shared" si="38"/>
        <v/>
      </c>
      <c r="T58" s="11" t="str">
        <f t="shared" si="41"/>
        <v/>
      </c>
      <c r="U58" s="12" t="s">
        <v>59</v>
      </c>
    </row>
    <row r="59" spans="1:22" ht="13.5" thickBot="1" x14ac:dyDescent="0.25">
      <c r="A59" s="160"/>
      <c r="B59" s="175"/>
      <c r="C59" s="167"/>
      <c r="D59" s="168"/>
      <c r="E59" s="180" t="str">
        <f t="shared" si="32"/>
        <v/>
      </c>
      <c r="F59" s="149" t="str">
        <f t="shared" si="39"/>
        <v/>
      </c>
      <c r="G59" s="167"/>
      <c r="H59" s="168"/>
      <c r="I59" s="180" t="str">
        <f t="shared" si="33"/>
        <v/>
      </c>
      <c r="J59" s="42"/>
      <c r="K59" s="86" t="str">
        <f>T59</f>
        <v/>
      </c>
      <c r="L59" s="152"/>
      <c r="M59" s="152"/>
      <c r="N59" s="6"/>
      <c r="O59" s="7">
        <f t="shared" si="35"/>
        <v>0</v>
      </c>
      <c r="P59" s="7" t="str">
        <f t="shared" si="36"/>
        <v/>
      </c>
      <c r="Q59" s="8" t="str">
        <f t="shared" si="40"/>
        <v/>
      </c>
      <c r="R59" s="9">
        <f t="shared" si="37"/>
        <v>0</v>
      </c>
      <c r="S59" s="10" t="str">
        <f t="shared" si="38"/>
        <v/>
      </c>
      <c r="T59" s="11" t="str">
        <f t="shared" si="41"/>
        <v/>
      </c>
      <c r="U59" s="12" t="s">
        <v>59</v>
      </c>
    </row>
    <row r="60" spans="1:22" s="117" customFormat="1" ht="7.5" customHeight="1" thickBot="1" x14ac:dyDescent="0.25">
      <c r="A60" s="33"/>
      <c r="B60" s="33"/>
      <c r="C60" s="33"/>
      <c r="D60" s="33"/>
      <c r="E60" s="33"/>
      <c r="F60" s="33"/>
      <c r="G60" s="33"/>
      <c r="H60" s="33"/>
      <c r="I60" s="33"/>
      <c r="J60" s="33"/>
      <c r="K60" s="92"/>
      <c r="L60" s="31"/>
      <c r="M60" s="31"/>
      <c r="N60" s="45"/>
      <c r="O60" s="43"/>
      <c r="P60" s="43"/>
      <c r="Q60" s="69" t="str">
        <f t="shared" si="40"/>
        <v/>
      </c>
      <c r="R60" s="44"/>
      <c r="S60" s="43"/>
      <c r="T60" s="44"/>
      <c r="U60" s="34"/>
      <c r="V60" s="33"/>
    </row>
    <row r="61" spans="1:22" ht="24" customHeight="1" thickBot="1" x14ac:dyDescent="0.25">
      <c r="A61" s="46"/>
      <c r="B61" s="47"/>
      <c r="C61" s="47"/>
      <c r="D61" s="48"/>
      <c r="E61" s="48"/>
      <c r="F61" s="48"/>
      <c r="G61" s="48"/>
      <c r="H61" s="48"/>
      <c r="I61" s="217" t="s">
        <v>64</v>
      </c>
      <c r="J61" s="218"/>
      <c r="K61" s="219"/>
      <c r="L61" s="109"/>
      <c r="M61" s="109"/>
      <c r="N61" s="124" t="s">
        <v>80</v>
      </c>
      <c r="O61" s="125" t="str">
        <f>+IF(C3="Nein",A31,A24)</f>
        <v>Jahresüberschuss/Jahresfehlbetrag</v>
      </c>
      <c r="P61" s="126"/>
      <c r="Q61" s="126"/>
      <c r="R61" s="127" t="s">
        <v>13</v>
      </c>
      <c r="S61" s="127" t="s">
        <v>14</v>
      </c>
      <c r="T61" s="127" t="s">
        <v>65</v>
      </c>
      <c r="U61" s="126"/>
    </row>
    <row r="62" spans="1:22" x14ac:dyDescent="0.2">
      <c r="A62" s="220" t="str">
        <f>+IF(C3="Nein","Erreichen des geplanten Jahresergebnisses","Erreichen des geplanten Betriebsergebnisses")</f>
        <v>Erreichen des geplanten Jahresergebnisses</v>
      </c>
      <c r="B62" s="221"/>
      <c r="C62" s="221"/>
      <c r="D62" s="171" t="str">
        <f>T62</f>
        <v/>
      </c>
      <c r="E62" s="222" t="s">
        <v>66</v>
      </c>
      <c r="F62" s="223"/>
      <c r="G62" s="224"/>
      <c r="H62" s="225"/>
      <c r="I62" s="226" t="str">
        <f>IF(D64="",IF(D63="",IF(D62="","","J"),"K"),"L")</f>
        <v>K</v>
      </c>
      <c r="J62" s="227"/>
      <c r="K62" s="228"/>
      <c r="N62" s="128" t="s">
        <v>10</v>
      </c>
      <c r="O62" s="128" t="s">
        <v>8</v>
      </c>
      <c r="Q62" s="129" t="s">
        <v>66</v>
      </c>
      <c r="R62" s="49">
        <f>N63-O63</f>
        <v>0</v>
      </c>
      <c r="S62" s="50" t="str">
        <f>IF(O63=0,"",(R62/ABS(O63)*100))</f>
        <v/>
      </c>
      <c r="T62" s="51" t="str">
        <f>+IF(O63=0,(IF(R62&gt;10,"X","")),(IF(S62&gt;10,"X","")))</f>
        <v/>
      </c>
      <c r="U62" s="59" t="s">
        <v>78</v>
      </c>
    </row>
    <row r="63" spans="1:22" x14ac:dyDescent="0.2">
      <c r="A63" s="53"/>
      <c r="B63" s="54"/>
      <c r="C63" s="170"/>
      <c r="D63" s="55" t="str">
        <f>T63</f>
        <v>X</v>
      </c>
      <c r="E63" s="232" t="s">
        <v>67</v>
      </c>
      <c r="F63" s="233"/>
      <c r="G63" s="234"/>
      <c r="H63" s="235"/>
      <c r="I63" s="229"/>
      <c r="J63" s="230"/>
      <c r="K63" s="231"/>
      <c r="N63" s="130">
        <f>+IF(C3="Nein",G31,(G24+G26+G27+G28+G30))</f>
        <v>0</v>
      </c>
      <c r="O63" s="130">
        <f>+IF(C3="Nein",H31,(H24+H26+H27+H28+H30))</f>
        <v>0</v>
      </c>
      <c r="Q63" s="129" t="s">
        <v>68</v>
      </c>
      <c r="R63" s="49">
        <f>N63-O63</f>
        <v>0</v>
      </c>
      <c r="S63" s="50" t="str">
        <f>IF(O63=0,"",(R62/ABS(O63)*100))</f>
        <v/>
      </c>
      <c r="T63" s="51" t="str">
        <f>IF(T62="X","",IF(T64="X","","X"))</f>
        <v>X</v>
      </c>
      <c r="U63" s="52" t="s">
        <v>74</v>
      </c>
    </row>
    <row r="64" spans="1:22" x14ac:dyDescent="0.2">
      <c r="A64" s="53"/>
      <c r="B64" s="66"/>
      <c r="C64" s="66"/>
      <c r="D64" s="67" t="str">
        <f>T64</f>
        <v/>
      </c>
      <c r="E64" s="232" t="s">
        <v>69</v>
      </c>
      <c r="F64" s="233"/>
      <c r="G64" s="234"/>
      <c r="H64" s="235"/>
      <c r="I64" s="229"/>
      <c r="J64" s="230"/>
      <c r="K64" s="231"/>
      <c r="L64" s="12"/>
      <c r="M64" s="12"/>
      <c r="N64" s="12"/>
      <c r="Q64" s="129" t="s">
        <v>69</v>
      </c>
      <c r="R64" s="49">
        <f>N63-O63</f>
        <v>0</v>
      </c>
      <c r="S64" s="50" t="str">
        <f>IF(O63=0,"",(R62/ABS(O63)*100))</f>
        <v/>
      </c>
      <c r="T64" s="51" t="str">
        <f>+IF(O63=0,(IF(R64&lt;-10,"X","")),(IF(S64&lt;-10,"X","")))</f>
        <v/>
      </c>
      <c r="U64" s="59" t="s">
        <v>77</v>
      </c>
      <c r="V64" s="12"/>
    </row>
    <row r="65" spans="1:15" x14ac:dyDescent="0.2">
      <c r="A65" s="193" t="s">
        <v>105</v>
      </c>
      <c r="B65" s="194"/>
      <c r="C65" s="194"/>
      <c r="D65" s="194"/>
      <c r="E65" s="194"/>
      <c r="F65" s="194"/>
      <c r="G65" s="194"/>
      <c r="H65" s="194"/>
      <c r="I65" s="194"/>
      <c r="J65" s="194"/>
      <c r="K65" s="195"/>
    </row>
    <row r="66" spans="1:15" ht="68.25" customHeight="1" thickBot="1" x14ac:dyDescent="0.25">
      <c r="A66" s="196"/>
      <c r="B66" s="197"/>
      <c r="C66" s="197"/>
      <c r="D66" s="197"/>
      <c r="E66" s="197"/>
      <c r="F66" s="197"/>
      <c r="G66" s="197"/>
      <c r="H66" s="197"/>
      <c r="I66" s="197"/>
      <c r="J66" s="197"/>
      <c r="K66" s="198"/>
      <c r="O66" s="131"/>
    </row>
    <row r="67" spans="1:15" ht="5.25" customHeight="1" thickBot="1" x14ac:dyDescent="0.25">
      <c r="A67" s="112"/>
      <c r="B67" s="112"/>
      <c r="C67" s="112"/>
      <c r="D67" s="112"/>
      <c r="E67" s="112"/>
      <c r="F67" s="112"/>
      <c r="G67" s="112"/>
      <c r="H67" s="112"/>
      <c r="I67" s="112"/>
      <c r="J67" s="112"/>
      <c r="K67" s="112"/>
    </row>
    <row r="68" spans="1:15" s="113" customFormat="1" ht="15.75" x14ac:dyDescent="0.2">
      <c r="A68" s="199" t="s">
        <v>1</v>
      </c>
      <c r="B68" s="200"/>
      <c r="C68" s="201" t="str">
        <f>C1</f>
        <v>(Name der Beteiligungsgesellschaft)</v>
      </c>
      <c r="D68" s="201"/>
      <c r="E68" s="201"/>
      <c r="F68" s="201"/>
      <c r="G68" s="201"/>
      <c r="H68" s="201"/>
      <c r="I68" s="201"/>
      <c r="J68" s="201"/>
      <c r="K68" s="202"/>
    </row>
    <row r="69" spans="1:15" s="113" customFormat="1" ht="15.75" customHeight="1" thickBot="1" x14ac:dyDescent="0.25">
      <c r="A69" s="203" t="s">
        <v>0</v>
      </c>
      <c r="B69" s="204"/>
      <c r="C69" s="208" t="str">
        <f>C2</f>
        <v>01.01. bis 31.03.</v>
      </c>
      <c r="D69" s="208"/>
      <c r="E69" s="157">
        <f>+E2</f>
        <v>2023</v>
      </c>
      <c r="F69" s="209"/>
      <c r="G69" s="209"/>
      <c r="H69" s="209"/>
      <c r="I69" s="209"/>
      <c r="J69" s="209"/>
      <c r="K69" s="210"/>
    </row>
    <row r="70" spans="1:15" s="113" customFormat="1" ht="6.75" customHeight="1" thickBot="1" x14ac:dyDescent="0.25">
      <c r="A70" s="153"/>
      <c r="B70" s="154"/>
      <c r="C70" s="154"/>
      <c r="D70" s="154"/>
      <c r="E70" s="154"/>
      <c r="F70" s="154"/>
      <c r="G70" s="154"/>
      <c r="H70" s="154"/>
      <c r="I70" s="154"/>
      <c r="J70" s="154"/>
      <c r="K70" s="155"/>
    </row>
    <row r="71" spans="1:15" s="113" customFormat="1" ht="13.5" thickBot="1" x14ac:dyDescent="0.25">
      <c r="A71" s="265" t="s">
        <v>82</v>
      </c>
      <c r="B71" s="266"/>
      <c r="C71" s="266"/>
      <c r="D71" s="266"/>
      <c r="E71" s="266"/>
      <c r="F71" s="266"/>
      <c r="G71" s="266"/>
      <c r="H71" s="266"/>
      <c r="I71" s="266"/>
      <c r="J71" s="266"/>
      <c r="K71" s="267"/>
    </row>
    <row r="72" spans="1:15" s="113" customFormat="1" x14ac:dyDescent="0.2">
      <c r="A72" s="184"/>
      <c r="B72" s="185"/>
      <c r="C72" s="185"/>
      <c r="D72" s="185"/>
      <c r="E72" s="185"/>
      <c r="F72" s="185"/>
      <c r="G72" s="185"/>
      <c r="H72" s="185"/>
      <c r="I72" s="185"/>
      <c r="J72" s="185"/>
      <c r="K72" s="186"/>
    </row>
    <row r="73" spans="1:15" s="113" customFormat="1" x14ac:dyDescent="0.2">
      <c r="A73" s="187"/>
      <c r="B73" s="188"/>
      <c r="C73" s="188"/>
      <c r="D73" s="188"/>
      <c r="E73" s="188"/>
      <c r="F73" s="188"/>
      <c r="G73" s="188"/>
      <c r="H73" s="188"/>
      <c r="I73" s="188"/>
      <c r="J73" s="188"/>
      <c r="K73" s="189"/>
    </row>
    <row r="74" spans="1:15" s="113" customFormat="1" x14ac:dyDescent="0.2">
      <c r="A74" s="187"/>
      <c r="B74" s="188"/>
      <c r="C74" s="188"/>
      <c r="D74" s="188"/>
      <c r="E74" s="188"/>
      <c r="F74" s="188"/>
      <c r="G74" s="188"/>
      <c r="H74" s="188"/>
      <c r="I74" s="188"/>
      <c r="J74" s="188"/>
      <c r="K74" s="189"/>
    </row>
    <row r="75" spans="1:15" s="113" customFormat="1" x14ac:dyDescent="0.2">
      <c r="A75" s="187"/>
      <c r="B75" s="188"/>
      <c r="C75" s="188"/>
      <c r="D75" s="188"/>
      <c r="E75" s="188"/>
      <c r="F75" s="188"/>
      <c r="G75" s="188"/>
      <c r="H75" s="188"/>
      <c r="I75" s="188"/>
      <c r="J75" s="188"/>
      <c r="K75" s="189"/>
    </row>
    <row r="76" spans="1:15" s="113" customFormat="1" x14ac:dyDescent="0.2">
      <c r="A76" s="187"/>
      <c r="B76" s="188"/>
      <c r="C76" s="188"/>
      <c r="D76" s="188"/>
      <c r="E76" s="188"/>
      <c r="F76" s="188"/>
      <c r="G76" s="188"/>
      <c r="H76" s="188"/>
      <c r="I76" s="188"/>
      <c r="J76" s="188"/>
      <c r="K76" s="189"/>
    </row>
    <row r="77" spans="1:15" s="113" customFormat="1" x14ac:dyDescent="0.2">
      <c r="A77" s="187"/>
      <c r="B77" s="188"/>
      <c r="C77" s="188"/>
      <c r="D77" s="188"/>
      <c r="E77" s="188"/>
      <c r="F77" s="188"/>
      <c r="G77" s="188"/>
      <c r="H77" s="188"/>
      <c r="I77" s="188"/>
      <c r="J77" s="188"/>
      <c r="K77" s="189"/>
    </row>
    <row r="78" spans="1:15" s="113" customFormat="1" x14ac:dyDescent="0.2">
      <c r="A78" s="187"/>
      <c r="B78" s="188"/>
      <c r="C78" s="188"/>
      <c r="D78" s="188"/>
      <c r="E78" s="188"/>
      <c r="F78" s="188"/>
      <c r="G78" s="188"/>
      <c r="H78" s="188"/>
      <c r="I78" s="188"/>
      <c r="J78" s="188"/>
      <c r="K78" s="189"/>
    </row>
    <row r="79" spans="1:15" s="113" customFormat="1" ht="13.5" thickBot="1" x14ac:dyDescent="0.25">
      <c r="A79" s="190"/>
      <c r="B79" s="191"/>
      <c r="C79" s="191"/>
      <c r="D79" s="191"/>
      <c r="E79" s="191"/>
      <c r="F79" s="191"/>
      <c r="G79" s="191"/>
      <c r="H79" s="191"/>
      <c r="I79" s="191"/>
      <c r="J79" s="191"/>
      <c r="K79" s="192"/>
    </row>
    <row r="80" spans="1:15" s="113" customFormat="1" ht="6.75" customHeight="1" thickBot="1" x14ac:dyDescent="0.25">
      <c r="A80" s="153"/>
      <c r="B80" s="154"/>
      <c r="C80" s="154"/>
      <c r="D80" s="154"/>
      <c r="E80" s="154"/>
      <c r="F80" s="154"/>
      <c r="G80" s="154"/>
      <c r="H80" s="154"/>
      <c r="I80" s="154"/>
      <c r="J80" s="154"/>
      <c r="K80" s="155"/>
    </row>
    <row r="81" spans="1:21" s="114" customFormat="1" x14ac:dyDescent="0.2">
      <c r="A81" s="205" t="s">
        <v>88</v>
      </c>
      <c r="B81" s="206"/>
      <c r="C81" s="206"/>
      <c r="D81" s="206"/>
      <c r="E81" s="206"/>
      <c r="F81" s="206"/>
      <c r="G81" s="206"/>
      <c r="H81" s="206"/>
      <c r="I81" s="206"/>
      <c r="J81" s="206"/>
      <c r="K81" s="207"/>
    </row>
    <row r="82" spans="1:21" s="114" customFormat="1" ht="13.5" thickBot="1" x14ac:dyDescent="0.25">
      <c r="A82" s="176" t="str">
        <f>+A7</f>
        <v>Gewinn- und Verlustrechnung (in T€)</v>
      </c>
      <c r="B82" s="177"/>
      <c r="C82" s="57"/>
      <c r="D82" s="57"/>
      <c r="E82" s="57"/>
      <c r="F82" s="57"/>
      <c r="G82" s="57"/>
      <c r="H82" s="57"/>
      <c r="I82" s="57"/>
      <c r="J82" s="57"/>
      <c r="K82" s="58"/>
    </row>
    <row r="83" spans="1:21" s="114" customFormat="1" ht="13.5" customHeight="1" x14ac:dyDescent="0.2">
      <c r="A83" s="184"/>
      <c r="B83" s="185"/>
      <c r="C83" s="185"/>
      <c r="D83" s="185"/>
      <c r="E83" s="185"/>
      <c r="F83" s="185"/>
      <c r="G83" s="185"/>
      <c r="H83" s="185"/>
      <c r="I83" s="185"/>
      <c r="J83" s="185"/>
      <c r="K83" s="186"/>
    </row>
    <row r="84" spans="1:21" s="114" customFormat="1" x14ac:dyDescent="0.2">
      <c r="A84" s="187"/>
      <c r="B84" s="188"/>
      <c r="C84" s="188"/>
      <c r="D84" s="188"/>
      <c r="E84" s="188"/>
      <c r="F84" s="188"/>
      <c r="G84" s="188"/>
      <c r="H84" s="188"/>
      <c r="I84" s="188"/>
      <c r="J84" s="188"/>
      <c r="K84" s="189"/>
    </row>
    <row r="85" spans="1:21" s="114" customFormat="1" x14ac:dyDescent="0.2">
      <c r="A85" s="187"/>
      <c r="B85" s="188"/>
      <c r="C85" s="188"/>
      <c r="D85" s="188"/>
      <c r="E85" s="188"/>
      <c r="F85" s="188"/>
      <c r="G85" s="188"/>
      <c r="H85" s="188"/>
      <c r="I85" s="188"/>
      <c r="J85" s="188"/>
      <c r="K85" s="189"/>
    </row>
    <row r="86" spans="1:21" s="114" customFormat="1" x14ac:dyDescent="0.2">
      <c r="A86" s="187"/>
      <c r="B86" s="188"/>
      <c r="C86" s="188"/>
      <c r="D86" s="188"/>
      <c r="E86" s="188"/>
      <c r="F86" s="188"/>
      <c r="G86" s="188"/>
      <c r="H86" s="188"/>
      <c r="I86" s="188"/>
      <c r="J86" s="188"/>
      <c r="K86" s="189"/>
    </row>
    <row r="87" spans="1:21" s="114" customFormat="1" x14ac:dyDescent="0.2">
      <c r="A87" s="187"/>
      <c r="B87" s="188"/>
      <c r="C87" s="188"/>
      <c r="D87" s="188"/>
      <c r="E87" s="188"/>
      <c r="F87" s="188"/>
      <c r="G87" s="188"/>
      <c r="H87" s="188"/>
      <c r="I87" s="188"/>
      <c r="J87" s="188"/>
      <c r="K87" s="189"/>
    </row>
    <row r="88" spans="1:21" s="114" customFormat="1" x14ac:dyDescent="0.2">
      <c r="A88" s="187"/>
      <c r="B88" s="188"/>
      <c r="C88" s="188"/>
      <c r="D88" s="188"/>
      <c r="E88" s="188"/>
      <c r="F88" s="188"/>
      <c r="G88" s="188"/>
      <c r="H88" s="188"/>
      <c r="I88" s="188"/>
      <c r="J88" s="188"/>
      <c r="K88" s="189"/>
    </row>
    <row r="89" spans="1:21" s="114" customFormat="1" x14ac:dyDescent="0.2">
      <c r="A89" s="187"/>
      <c r="B89" s="188"/>
      <c r="C89" s="188"/>
      <c r="D89" s="188"/>
      <c r="E89" s="188"/>
      <c r="F89" s="188"/>
      <c r="G89" s="188"/>
      <c r="H89" s="188"/>
      <c r="I89" s="188"/>
      <c r="J89" s="188"/>
      <c r="K89" s="189"/>
      <c r="L89" s="132"/>
      <c r="M89" s="132"/>
      <c r="N89" s="132"/>
      <c r="O89" s="132"/>
      <c r="P89" s="132"/>
      <c r="Q89" s="132"/>
      <c r="R89" s="132"/>
      <c r="S89" s="132"/>
      <c r="T89" s="132"/>
      <c r="U89" s="132"/>
    </row>
    <row r="90" spans="1:21" s="114" customFormat="1" x14ac:dyDescent="0.2">
      <c r="A90" s="187"/>
      <c r="B90" s="188"/>
      <c r="C90" s="188"/>
      <c r="D90" s="188"/>
      <c r="E90" s="188"/>
      <c r="F90" s="188"/>
      <c r="G90" s="188"/>
      <c r="H90" s="188"/>
      <c r="I90" s="188"/>
      <c r="J90" s="188"/>
      <c r="K90" s="189"/>
      <c r="L90" s="132"/>
      <c r="M90" s="132"/>
      <c r="N90" s="132"/>
      <c r="O90" s="132"/>
      <c r="P90" s="132"/>
      <c r="Q90" s="132"/>
      <c r="R90" s="132"/>
      <c r="S90" s="132"/>
      <c r="T90" s="132"/>
      <c r="U90" s="132"/>
    </row>
    <row r="91" spans="1:21" s="114" customFormat="1" x14ac:dyDescent="0.2">
      <c r="A91" s="187"/>
      <c r="B91" s="188"/>
      <c r="C91" s="188"/>
      <c r="D91" s="188"/>
      <c r="E91" s="188"/>
      <c r="F91" s="188"/>
      <c r="G91" s="188"/>
      <c r="H91" s="188"/>
      <c r="I91" s="188"/>
      <c r="J91" s="188"/>
      <c r="K91" s="189"/>
      <c r="L91" s="132"/>
      <c r="M91" s="132"/>
      <c r="N91" s="132"/>
      <c r="O91" s="132"/>
      <c r="P91" s="132"/>
      <c r="Q91" s="132"/>
      <c r="R91" s="132"/>
      <c r="S91" s="132"/>
      <c r="T91" s="132"/>
      <c r="U91" s="132"/>
    </row>
    <row r="92" spans="1:21" s="114" customFormat="1" x14ac:dyDescent="0.2">
      <c r="A92" s="187"/>
      <c r="B92" s="188"/>
      <c r="C92" s="188"/>
      <c r="D92" s="188"/>
      <c r="E92" s="188"/>
      <c r="F92" s="188"/>
      <c r="G92" s="188"/>
      <c r="H92" s="188"/>
      <c r="I92" s="188"/>
      <c r="J92" s="188"/>
      <c r="K92" s="189"/>
      <c r="L92" s="132"/>
      <c r="M92" s="132"/>
      <c r="N92" s="132"/>
      <c r="O92" s="132"/>
      <c r="P92" s="132"/>
      <c r="Q92" s="132"/>
      <c r="R92" s="132"/>
      <c r="S92" s="132"/>
      <c r="T92" s="132"/>
      <c r="U92" s="132"/>
    </row>
    <row r="93" spans="1:21" s="114" customFormat="1" x14ac:dyDescent="0.2">
      <c r="A93" s="187"/>
      <c r="B93" s="188"/>
      <c r="C93" s="188"/>
      <c r="D93" s="188"/>
      <c r="E93" s="188"/>
      <c r="F93" s="188"/>
      <c r="G93" s="188"/>
      <c r="H93" s="188"/>
      <c r="I93" s="188"/>
      <c r="J93" s="188"/>
      <c r="K93" s="189"/>
      <c r="L93" s="132"/>
      <c r="M93" s="132"/>
      <c r="N93" s="132"/>
      <c r="O93" s="132"/>
      <c r="P93" s="132"/>
      <c r="Q93" s="132"/>
      <c r="R93" s="132"/>
      <c r="S93" s="132"/>
      <c r="T93" s="132"/>
      <c r="U93" s="132"/>
    </row>
    <row r="94" spans="1:21" s="114" customFormat="1" x14ac:dyDescent="0.2">
      <c r="A94" s="187"/>
      <c r="B94" s="188"/>
      <c r="C94" s="188"/>
      <c r="D94" s="188"/>
      <c r="E94" s="188"/>
      <c r="F94" s="188"/>
      <c r="G94" s="188"/>
      <c r="H94" s="188"/>
      <c r="I94" s="188"/>
      <c r="J94" s="188"/>
      <c r="K94" s="189"/>
      <c r="L94" s="132"/>
      <c r="M94" s="132"/>
      <c r="N94" s="132"/>
      <c r="O94" s="132"/>
      <c r="P94" s="132"/>
      <c r="Q94" s="132"/>
      <c r="R94" s="132"/>
      <c r="S94" s="132"/>
      <c r="T94" s="132"/>
      <c r="U94" s="132"/>
    </row>
    <row r="95" spans="1:21" s="114" customFormat="1" x14ac:dyDescent="0.2">
      <c r="A95" s="187"/>
      <c r="B95" s="188"/>
      <c r="C95" s="188"/>
      <c r="D95" s="188"/>
      <c r="E95" s="188"/>
      <c r="F95" s="188"/>
      <c r="G95" s="188"/>
      <c r="H95" s="188"/>
      <c r="I95" s="188"/>
      <c r="J95" s="188"/>
      <c r="K95" s="189"/>
      <c r="L95" s="132"/>
      <c r="M95" s="132"/>
      <c r="N95" s="132"/>
      <c r="O95" s="132"/>
      <c r="P95" s="132"/>
      <c r="Q95" s="132"/>
      <c r="R95" s="132"/>
      <c r="S95" s="132"/>
      <c r="T95" s="132"/>
      <c r="U95" s="132"/>
    </row>
    <row r="96" spans="1:21" s="114" customFormat="1" x14ac:dyDescent="0.2">
      <c r="A96" s="187"/>
      <c r="B96" s="188"/>
      <c r="C96" s="188"/>
      <c r="D96" s="188"/>
      <c r="E96" s="188"/>
      <c r="F96" s="188"/>
      <c r="G96" s="188"/>
      <c r="H96" s="188"/>
      <c r="I96" s="188"/>
      <c r="J96" s="188"/>
      <c r="K96" s="189"/>
      <c r="L96" s="132"/>
      <c r="M96" s="132"/>
      <c r="N96" s="132"/>
      <c r="O96" s="132"/>
      <c r="P96" s="132"/>
      <c r="Q96" s="132"/>
      <c r="R96" s="132"/>
      <c r="S96" s="132"/>
      <c r="T96" s="132"/>
      <c r="U96" s="132"/>
    </row>
    <row r="97" spans="1:21" s="114" customFormat="1" x14ac:dyDescent="0.2">
      <c r="A97" s="187"/>
      <c r="B97" s="188"/>
      <c r="C97" s="188"/>
      <c r="D97" s="188"/>
      <c r="E97" s="188"/>
      <c r="F97" s="188"/>
      <c r="G97" s="188"/>
      <c r="H97" s="188"/>
      <c r="I97" s="188"/>
      <c r="J97" s="188"/>
      <c r="K97" s="189"/>
      <c r="L97" s="132"/>
      <c r="M97" s="132"/>
      <c r="N97" s="132"/>
      <c r="O97" s="132"/>
      <c r="P97" s="132"/>
      <c r="Q97" s="132"/>
      <c r="R97" s="132"/>
      <c r="S97" s="132"/>
      <c r="T97" s="132"/>
      <c r="U97" s="132"/>
    </row>
    <row r="98" spans="1:21" s="114" customFormat="1" x14ac:dyDescent="0.2">
      <c r="A98" s="187"/>
      <c r="B98" s="188"/>
      <c r="C98" s="188"/>
      <c r="D98" s="188"/>
      <c r="E98" s="188"/>
      <c r="F98" s="188"/>
      <c r="G98" s="188"/>
      <c r="H98" s="188"/>
      <c r="I98" s="188"/>
      <c r="J98" s="188"/>
      <c r="K98" s="189"/>
      <c r="L98" s="132"/>
      <c r="M98" s="132"/>
      <c r="N98" s="132"/>
      <c r="O98" s="132"/>
      <c r="P98" s="132"/>
      <c r="Q98" s="132"/>
      <c r="R98" s="132"/>
      <c r="S98" s="132"/>
      <c r="T98" s="132"/>
      <c r="U98" s="132"/>
    </row>
    <row r="99" spans="1:21" s="114" customFormat="1" x14ac:dyDescent="0.2">
      <c r="A99" s="187"/>
      <c r="B99" s="188"/>
      <c r="C99" s="188"/>
      <c r="D99" s="188"/>
      <c r="E99" s="188"/>
      <c r="F99" s="188"/>
      <c r="G99" s="188"/>
      <c r="H99" s="188"/>
      <c r="I99" s="188"/>
      <c r="J99" s="188"/>
      <c r="K99" s="189"/>
      <c r="L99" s="132"/>
      <c r="M99" s="132"/>
      <c r="N99" s="132"/>
      <c r="O99" s="132"/>
      <c r="P99" s="132"/>
      <c r="Q99" s="132"/>
      <c r="R99" s="132"/>
      <c r="S99" s="132"/>
      <c r="T99" s="132"/>
      <c r="U99" s="132"/>
    </row>
    <row r="100" spans="1:21" s="114" customFormat="1" x14ac:dyDescent="0.2">
      <c r="A100" s="187"/>
      <c r="B100" s="188"/>
      <c r="C100" s="188"/>
      <c r="D100" s="188"/>
      <c r="E100" s="188"/>
      <c r="F100" s="188"/>
      <c r="G100" s="188"/>
      <c r="H100" s="188"/>
      <c r="I100" s="188"/>
      <c r="J100" s="188"/>
      <c r="K100" s="189"/>
      <c r="L100" s="132"/>
      <c r="M100" s="132"/>
      <c r="N100" s="132"/>
      <c r="O100" s="132"/>
      <c r="P100" s="132"/>
      <c r="Q100" s="132"/>
      <c r="R100" s="132"/>
      <c r="S100" s="132"/>
      <c r="T100" s="132"/>
      <c r="U100" s="132"/>
    </row>
    <row r="101" spans="1:21" s="114" customFormat="1" x14ac:dyDescent="0.2">
      <c r="A101" s="187"/>
      <c r="B101" s="188"/>
      <c r="C101" s="188"/>
      <c r="D101" s="188"/>
      <c r="E101" s="188"/>
      <c r="F101" s="188"/>
      <c r="G101" s="188"/>
      <c r="H101" s="188"/>
      <c r="I101" s="188"/>
      <c r="J101" s="188"/>
      <c r="K101" s="189"/>
      <c r="L101" s="132"/>
      <c r="M101" s="132"/>
      <c r="N101" s="132"/>
      <c r="O101" s="132"/>
      <c r="P101" s="132"/>
      <c r="Q101" s="132"/>
      <c r="R101" s="132"/>
      <c r="S101" s="132"/>
      <c r="T101" s="132"/>
      <c r="U101" s="132"/>
    </row>
    <row r="102" spans="1:21" s="114" customFormat="1" x14ac:dyDescent="0.2">
      <c r="A102" s="187"/>
      <c r="B102" s="188"/>
      <c r="C102" s="188"/>
      <c r="D102" s="188"/>
      <c r="E102" s="188"/>
      <c r="F102" s="188"/>
      <c r="G102" s="188"/>
      <c r="H102" s="188"/>
      <c r="I102" s="188"/>
      <c r="J102" s="188"/>
      <c r="K102" s="189"/>
      <c r="L102" s="132"/>
      <c r="M102" s="132"/>
      <c r="N102" s="132"/>
      <c r="O102" s="132"/>
      <c r="P102" s="132"/>
      <c r="Q102" s="132"/>
      <c r="R102" s="132"/>
      <c r="S102" s="132"/>
      <c r="T102" s="132"/>
      <c r="U102" s="132"/>
    </row>
    <row r="103" spans="1:21" s="114" customFormat="1" x14ac:dyDescent="0.2">
      <c r="A103" s="187"/>
      <c r="B103" s="188"/>
      <c r="C103" s="188"/>
      <c r="D103" s="188"/>
      <c r="E103" s="188"/>
      <c r="F103" s="188"/>
      <c r="G103" s="188"/>
      <c r="H103" s="188"/>
      <c r="I103" s="188"/>
      <c r="J103" s="188"/>
      <c r="K103" s="189"/>
      <c r="L103" s="132"/>
      <c r="M103" s="132"/>
      <c r="N103" s="132"/>
      <c r="O103" s="132"/>
      <c r="P103" s="132"/>
      <c r="Q103" s="132"/>
      <c r="R103" s="132"/>
      <c r="S103" s="132"/>
      <c r="T103" s="132"/>
      <c r="U103" s="132"/>
    </row>
    <row r="104" spans="1:21" s="114" customFormat="1" x14ac:dyDescent="0.2">
      <c r="A104" s="187"/>
      <c r="B104" s="188"/>
      <c r="C104" s="188"/>
      <c r="D104" s="188"/>
      <c r="E104" s="188"/>
      <c r="F104" s="188"/>
      <c r="G104" s="188"/>
      <c r="H104" s="188"/>
      <c r="I104" s="188"/>
      <c r="J104" s="188"/>
      <c r="K104" s="189"/>
      <c r="L104" s="132"/>
      <c r="M104" s="132"/>
      <c r="N104" s="132"/>
      <c r="O104" s="132"/>
      <c r="P104" s="132"/>
      <c r="Q104" s="132"/>
      <c r="R104" s="132"/>
      <c r="S104" s="132"/>
      <c r="T104" s="132"/>
      <c r="U104" s="132"/>
    </row>
    <row r="105" spans="1:21" s="114" customFormat="1" ht="13.5" thickBot="1" x14ac:dyDescent="0.25">
      <c r="A105" s="190"/>
      <c r="B105" s="191"/>
      <c r="C105" s="191"/>
      <c r="D105" s="191"/>
      <c r="E105" s="191"/>
      <c r="F105" s="191"/>
      <c r="G105" s="191"/>
      <c r="H105" s="191"/>
      <c r="I105" s="191"/>
      <c r="J105" s="191"/>
      <c r="K105" s="192"/>
      <c r="L105" s="132"/>
      <c r="M105" s="132"/>
      <c r="N105" s="132"/>
      <c r="O105" s="132"/>
      <c r="P105" s="132"/>
      <c r="Q105" s="132"/>
      <c r="R105" s="132"/>
      <c r="S105" s="132"/>
      <c r="T105" s="132"/>
      <c r="U105" s="132"/>
    </row>
    <row r="106" spans="1:21" s="114" customFormat="1" ht="13.5" thickBot="1" x14ac:dyDescent="0.25">
      <c r="A106" s="56" t="str">
        <f>+A33</f>
        <v>Bilanzkennzahlen</v>
      </c>
      <c r="B106" s="57"/>
      <c r="C106" s="57"/>
      <c r="D106" s="57"/>
      <c r="E106" s="57"/>
      <c r="F106" s="57"/>
      <c r="G106" s="57"/>
      <c r="H106" s="57"/>
      <c r="I106" s="57"/>
      <c r="J106" s="57"/>
      <c r="K106" s="58"/>
      <c r="L106" s="132"/>
      <c r="M106" s="132"/>
      <c r="N106" s="132"/>
      <c r="O106" s="132"/>
      <c r="P106" s="132"/>
      <c r="Q106" s="132"/>
      <c r="R106" s="132"/>
      <c r="S106" s="132"/>
      <c r="T106" s="132"/>
      <c r="U106" s="132"/>
    </row>
    <row r="107" spans="1:21" s="114" customFormat="1" x14ac:dyDescent="0.2">
      <c r="A107" s="184"/>
      <c r="B107" s="185"/>
      <c r="C107" s="185"/>
      <c r="D107" s="185"/>
      <c r="E107" s="185"/>
      <c r="F107" s="185"/>
      <c r="G107" s="185"/>
      <c r="H107" s="185"/>
      <c r="I107" s="185"/>
      <c r="J107" s="185"/>
      <c r="K107" s="186"/>
      <c r="L107" s="132"/>
      <c r="M107" s="132"/>
      <c r="N107" s="132"/>
      <c r="O107" s="132"/>
      <c r="P107" s="132"/>
      <c r="Q107" s="132"/>
      <c r="R107" s="132"/>
      <c r="S107" s="132"/>
      <c r="T107" s="132"/>
      <c r="U107" s="132"/>
    </row>
    <row r="108" spans="1:21" s="114" customFormat="1" x14ac:dyDescent="0.2">
      <c r="A108" s="187"/>
      <c r="B108" s="188"/>
      <c r="C108" s="188"/>
      <c r="D108" s="188"/>
      <c r="E108" s="188"/>
      <c r="F108" s="188"/>
      <c r="G108" s="188"/>
      <c r="H108" s="188"/>
      <c r="I108" s="188"/>
      <c r="J108" s="188"/>
      <c r="K108" s="189"/>
      <c r="L108" s="132"/>
      <c r="M108" s="132"/>
      <c r="N108" s="132"/>
      <c r="O108" s="132"/>
      <c r="P108" s="132"/>
      <c r="Q108" s="132"/>
      <c r="R108" s="132"/>
      <c r="S108" s="132"/>
      <c r="T108" s="132"/>
      <c r="U108" s="132"/>
    </row>
    <row r="109" spans="1:21" s="114" customFormat="1" x14ac:dyDescent="0.2">
      <c r="A109" s="187"/>
      <c r="B109" s="188"/>
      <c r="C109" s="188"/>
      <c r="D109" s="188"/>
      <c r="E109" s="188"/>
      <c r="F109" s="188"/>
      <c r="G109" s="188"/>
      <c r="H109" s="188"/>
      <c r="I109" s="188"/>
      <c r="J109" s="188"/>
      <c r="K109" s="189"/>
      <c r="L109" s="132"/>
      <c r="M109" s="132"/>
      <c r="N109" s="132"/>
      <c r="O109" s="132"/>
      <c r="P109" s="132"/>
      <c r="Q109" s="132"/>
      <c r="R109" s="132"/>
      <c r="S109" s="132"/>
      <c r="T109" s="132"/>
      <c r="U109" s="132"/>
    </row>
    <row r="110" spans="1:21" s="114" customFormat="1" x14ac:dyDescent="0.2">
      <c r="A110" s="187"/>
      <c r="B110" s="188"/>
      <c r="C110" s="188"/>
      <c r="D110" s="188"/>
      <c r="E110" s="188"/>
      <c r="F110" s="188"/>
      <c r="G110" s="188"/>
      <c r="H110" s="188"/>
      <c r="I110" s="188"/>
      <c r="J110" s="188"/>
      <c r="K110" s="189"/>
      <c r="L110" s="132"/>
      <c r="M110" s="132"/>
      <c r="N110" s="132"/>
      <c r="O110" s="132"/>
      <c r="P110" s="132"/>
      <c r="Q110" s="132"/>
      <c r="R110" s="132"/>
      <c r="S110" s="132"/>
      <c r="T110" s="132"/>
      <c r="U110" s="132"/>
    </row>
    <row r="111" spans="1:21" s="114" customFormat="1" x14ac:dyDescent="0.2">
      <c r="A111" s="187"/>
      <c r="B111" s="188"/>
      <c r="C111" s="188"/>
      <c r="D111" s="188"/>
      <c r="E111" s="188"/>
      <c r="F111" s="188"/>
      <c r="G111" s="188"/>
      <c r="H111" s="188"/>
      <c r="I111" s="188"/>
      <c r="J111" s="188"/>
      <c r="K111" s="189"/>
      <c r="L111" s="132"/>
      <c r="M111" s="132"/>
      <c r="N111" s="132"/>
      <c r="O111" s="132"/>
      <c r="P111" s="132"/>
      <c r="Q111" s="132"/>
      <c r="R111" s="132"/>
      <c r="S111" s="132"/>
      <c r="T111" s="132"/>
      <c r="U111" s="132"/>
    </row>
    <row r="112" spans="1:21" s="114" customFormat="1" x14ac:dyDescent="0.2">
      <c r="A112" s="187"/>
      <c r="B112" s="188"/>
      <c r="C112" s="188"/>
      <c r="D112" s="188"/>
      <c r="E112" s="188"/>
      <c r="F112" s="188"/>
      <c r="G112" s="188"/>
      <c r="H112" s="188"/>
      <c r="I112" s="188"/>
      <c r="J112" s="188"/>
      <c r="K112" s="189"/>
      <c r="L112" s="132"/>
      <c r="M112" s="132"/>
      <c r="N112" s="132"/>
      <c r="O112" s="132"/>
      <c r="P112" s="132"/>
      <c r="Q112" s="132"/>
      <c r="R112" s="132"/>
      <c r="S112" s="132"/>
      <c r="T112" s="132"/>
      <c r="U112" s="132"/>
    </row>
    <row r="113" spans="1:21" s="114" customFormat="1" x14ac:dyDescent="0.2">
      <c r="A113" s="187"/>
      <c r="B113" s="188"/>
      <c r="C113" s="188"/>
      <c r="D113" s="188"/>
      <c r="E113" s="188"/>
      <c r="F113" s="188"/>
      <c r="G113" s="188"/>
      <c r="H113" s="188"/>
      <c r="I113" s="188"/>
      <c r="J113" s="188"/>
      <c r="K113" s="189"/>
      <c r="L113" s="132"/>
      <c r="M113" s="132"/>
      <c r="N113" s="132"/>
      <c r="O113" s="132"/>
      <c r="P113" s="132"/>
      <c r="Q113" s="132"/>
      <c r="R113" s="132"/>
      <c r="S113" s="132"/>
      <c r="T113" s="132"/>
      <c r="U113" s="132"/>
    </row>
    <row r="114" spans="1:21" s="114" customFormat="1" x14ac:dyDescent="0.2">
      <c r="A114" s="187"/>
      <c r="B114" s="188"/>
      <c r="C114" s="188"/>
      <c r="D114" s="188"/>
      <c r="E114" s="188"/>
      <c r="F114" s="188"/>
      <c r="G114" s="188"/>
      <c r="H114" s="188"/>
      <c r="I114" s="188"/>
      <c r="J114" s="188"/>
      <c r="K114" s="189"/>
      <c r="L114" s="132"/>
      <c r="M114" s="132"/>
      <c r="N114" s="132"/>
      <c r="O114" s="132"/>
      <c r="P114" s="132"/>
      <c r="Q114" s="132"/>
      <c r="R114" s="132"/>
      <c r="S114" s="132"/>
      <c r="T114" s="132"/>
      <c r="U114" s="132"/>
    </row>
    <row r="115" spans="1:21" s="114" customFormat="1" x14ac:dyDescent="0.2">
      <c r="A115" s="187"/>
      <c r="B115" s="188"/>
      <c r="C115" s="188"/>
      <c r="D115" s="188"/>
      <c r="E115" s="188"/>
      <c r="F115" s="188"/>
      <c r="G115" s="188"/>
      <c r="H115" s="188"/>
      <c r="I115" s="188"/>
      <c r="J115" s="188"/>
      <c r="K115" s="189"/>
      <c r="L115" s="132"/>
      <c r="M115" s="132"/>
      <c r="N115" s="132"/>
      <c r="O115" s="132"/>
      <c r="P115" s="132"/>
      <c r="Q115" s="132"/>
      <c r="R115" s="132"/>
      <c r="S115" s="132"/>
      <c r="T115" s="132"/>
      <c r="U115" s="132"/>
    </row>
    <row r="116" spans="1:21" s="114" customFormat="1" ht="13.5" thickBot="1" x14ac:dyDescent="0.25">
      <c r="A116" s="190"/>
      <c r="B116" s="191"/>
      <c r="C116" s="191"/>
      <c r="D116" s="191"/>
      <c r="E116" s="191"/>
      <c r="F116" s="191"/>
      <c r="G116" s="191"/>
      <c r="H116" s="191"/>
      <c r="I116" s="191"/>
      <c r="J116" s="191"/>
      <c r="K116" s="192"/>
      <c r="L116" s="132"/>
      <c r="M116" s="132"/>
      <c r="N116" s="132"/>
      <c r="O116" s="132"/>
      <c r="P116" s="132"/>
      <c r="Q116" s="132"/>
      <c r="R116" s="132"/>
      <c r="S116" s="132"/>
      <c r="T116" s="132"/>
      <c r="U116" s="132"/>
    </row>
    <row r="117" spans="1:21" s="114" customFormat="1" ht="13.5" thickBot="1" x14ac:dyDescent="0.25">
      <c r="A117" s="56" t="str">
        <f>+A45</f>
        <v>Personalkennzahlen</v>
      </c>
      <c r="B117" s="57"/>
      <c r="C117" s="57"/>
      <c r="D117" s="57"/>
      <c r="E117" s="57"/>
      <c r="F117" s="57"/>
      <c r="G117" s="57"/>
      <c r="H117" s="57"/>
      <c r="I117" s="57"/>
      <c r="J117" s="57"/>
      <c r="K117" s="58"/>
      <c r="L117" s="132"/>
      <c r="M117" s="132"/>
      <c r="N117" s="132"/>
      <c r="O117" s="132"/>
      <c r="P117" s="132"/>
      <c r="Q117" s="132"/>
      <c r="R117" s="132"/>
      <c r="S117" s="132"/>
      <c r="T117" s="132"/>
      <c r="U117" s="132"/>
    </row>
    <row r="118" spans="1:21" s="114" customFormat="1" x14ac:dyDescent="0.2">
      <c r="A118" s="184"/>
      <c r="B118" s="185"/>
      <c r="C118" s="185"/>
      <c r="D118" s="185"/>
      <c r="E118" s="185"/>
      <c r="F118" s="185"/>
      <c r="G118" s="185"/>
      <c r="H118" s="185"/>
      <c r="I118" s="185"/>
      <c r="J118" s="185"/>
      <c r="K118" s="186"/>
      <c r="L118" s="132"/>
      <c r="M118" s="132"/>
      <c r="N118" s="132"/>
      <c r="O118" s="132"/>
      <c r="P118" s="132"/>
      <c r="Q118" s="132"/>
      <c r="R118" s="132"/>
      <c r="S118" s="132"/>
      <c r="T118" s="132"/>
      <c r="U118" s="132"/>
    </row>
    <row r="119" spans="1:21" s="114" customFormat="1" x14ac:dyDescent="0.2">
      <c r="A119" s="187"/>
      <c r="B119" s="188"/>
      <c r="C119" s="188"/>
      <c r="D119" s="188"/>
      <c r="E119" s="188"/>
      <c r="F119" s="188"/>
      <c r="G119" s="188"/>
      <c r="H119" s="188"/>
      <c r="I119" s="188"/>
      <c r="J119" s="188"/>
      <c r="K119" s="189"/>
      <c r="L119" s="132"/>
      <c r="M119" s="132"/>
      <c r="N119" s="132"/>
      <c r="O119" s="132"/>
      <c r="P119" s="132"/>
      <c r="Q119" s="132"/>
      <c r="R119" s="132"/>
      <c r="S119" s="132"/>
      <c r="T119" s="132"/>
      <c r="U119" s="132"/>
    </row>
    <row r="120" spans="1:21" s="114" customFormat="1" x14ac:dyDescent="0.2">
      <c r="A120" s="187"/>
      <c r="B120" s="188"/>
      <c r="C120" s="188"/>
      <c r="D120" s="188"/>
      <c r="E120" s="188"/>
      <c r="F120" s="188"/>
      <c r="G120" s="188"/>
      <c r="H120" s="188"/>
      <c r="I120" s="188"/>
      <c r="J120" s="188"/>
      <c r="K120" s="189"/>
      <c r="L120" s="132"/>
      <c r="M120" s="132"/>
      <c r="N120" s="132"/>
      <c r="O120" s="132"/>
      <c r="P120" s="132"/>
      <c r="Q120" s="132"/>
      <c r="R120" s="132"/>
      <c r="S120" s="132"/>
      <c r="T120" s="132"/>
      <c r="U120" s="132"/>
    </row>
    <row r="121" spans="1:21" s="114" customFormat="1" x14ac:dyDescent="0.2">
      <c r="A121" s="187"/>
      <c r="B121" s="188"/>
      <c r="C121" s="188"/>
      <c r="D121" s="188"/>
      <c r="E121" s="188"/>
      <c r="F121" s="188"/>
      <c r="G121" s="188"/>
      <c r="H121" s="188"/>
      <c r="I121" s="188"/>
      <c r="J121" s="188"/>
      <c r="K121" s="189"/>
      <c r="L121" s="132"/>
      <c r="M121" s="132"/>
      <c r="N121" s="132"/>
      <c r="O121" s="132"/>
      <c r="P121" s="132"/>
      <c r="Q121" s="132"/>
      <c r="R121" s="132"/>
      <c r="S121" s="132"/>
      <c r="T121" s="132"/>
      <c r="U121" s="132"/>
    </row>
    <row r="122" spans="1:21" s="114" customFormat="1" x14ac:dyDescent="0.2">
      <c r="A122" s="187"/>
      <c r="B122" s="188"/>
      <c r="C122" s="188"/>
      <c r="D122" s="188"/>
      <c r="E122" s="188"/>
      <c r="F122" s="188"/>
      <c r="G122" s="188"/>
      <c r="H122" s="188"/>
      <c r="I122" s="188"/>
      <c r="J122" s="188"/>
      <c r="K122" s="189"/>
      <c r="L122" s="132"/>
      <c r="M122" s="132"/>
      <c r="N122" s="132"/>
      <c r="O122" s="132"/>
      <c r="P122" s="132"/>
      <c r="Q122" s="132"/>
      <c r="R122" s="132"/>
      <c r="S122" s="132"/>
      <c r="T122" s="132"/>
      <c r="U122" s="132"/>
    </row>
    <row r="123" spans="1:21" s="114" customFormat="1" x14ac:dyDescent="0.2">
      <c r="A123" s="187"/>
      <c r="B123" s="188"/>
      <c r="C123" s="188"/>
      <c r="D123" s="188"/>
      <c r="E123" s="188"/>
      <c r="F123" s="188"/>
      <c r="G123" s="188"/>
      <c r="H123" s="188"/>
      <c r="I123" s="188"/>
      <c r="J123" s="188"/>
      <c r="K123" s="189"/>
      <c r="L123" s="132"/>
      <c r="M123" s="132"/>
      <c r="N123" s="132"/>
      <c r="O123" s="132"/>
      <c r="P123" s="132"/>
      <c r="Q123" s="132"/>
      <c r="R123" s="132"/>
      <c r="S123" s="132"/>
      <c r="T123" s="132"/>
      <c r="U123" s="132"/>
    </row>
    <row r="124" spans="1:21" s="114" customFormat="1" x14ac:dyDescent="0.2">
      <c r="A124" s="187"/>
      <c r="B124" s="188"/>
      <c r="C124" s="188"/>
      <c r="D124" s="188"/>
      <c r="E124" s="188"/>
      <c r="F124" s="188"/>
      <c r="G124" s="188"/>
      <c r="H124" s="188"/>
      <c r="I124" s="188"/>
      <c r="J124" s="188"/>
      <c r="K124" s="189"/>
      <c r="L124" s="132"/>
      <c r="M124" s="132"/>
      <c r="N124" s="132"/>
      <c r="O124" s="132"/>
      <c r="P124" s="132"/>
      <c r="Q124" s="132"/>
      <c r="R124" s="132"/>
      <c r="S124" s="132"/>
      <c r="T124" s="132"/>
      <c r="U124" s="132"/>
    </row>
    <row r="125" spans="1:21" s="114" customFormat="1" x14ac:dyDescent="0.2">
      <c r="A125" s="187"/>
      <c r="B125" s="188"/>
      <c r="C125" s="188"/>
      <c r="D125" s="188"/>
      <c r="E125" s="188"/>
      <c r="F125" s="188"/>
      <c r="G125" s="188"/>
      <c r="H125" s="188"/>
      <c r="I125" s="188"/>
      <c r="J125" s="188"/>
      <c r="K125" s="189"/>
      <c r="L125" s="132"/>
      <c r="M125" s="132"/>
      <c r="N125" s="132"/>
      <c r="O125" s="132"/>
      <c r="P125" s="132"/>
      <c r="Q125" s="132"/>
      <c r="R125" s="132"/>
      <c r="S125" s="132"/>
      <c r="T125" s="132"/>
      <c r="U125" s="132"/>
    </row>
    <row r="126" spans="1:21" s="114" customFormat="1" x14ac:dyDescent="0.2">
      <c r="A126" s="187"/>
      <c r="B126" s="188"/>
      <c r="C126" s="188"/>
      <c r="D126" s="188"/>
      <c r="E126" s="188"/>
      <c r="F126" s="188"/>
      <c r="G126" s="188"/>
      <c r="H126" s="188"/>
      <c r="I126" s="188"/>
      <c r="J126" s="188"/>
      <c r="K126" s="189"/>
      <c r="L126" s="132"/>
      <c r="M126" s="132"/>
      <c r="N126" s="132"/>
      <c r="O126" s="132"/>
      <c r="P126" s="132"/>
      <c r="Q126" s="132"/>
      <c r="R126" s="132"/>
      <c r="S126" s="132"/>
      <c r="T126" s="132"/>
      <c r="U126" s="132"/>
    </row>
    <row r="127" spans="1:21" s="114" customFormat="1" ht="13.5" thickBot="1" x14ac:dyDescent="0.25">
      <c r="A127" s="190"/>
      <c r="B127" s="191"/>
      <c r="C127" s="191"/>
      <c r="D127" s="191"/>
      <c r="E127" s="191"/>
      <c r="F127" s="191"/>
      <c r="G127" s="191"/>
      <c r="H127" s="191"/>
      <c r="I127" s="191"/>
      <c r="J127" s="191"/>
      <c r="K127" s="192"/>
      <c r="L127" s="132"/>
      <c r="M127" s="132"/>
      <c r="N127" s="132"/>
      <c r="O127" s="132"/>
      <c r="P127" s="132"/>
      <c r="Q127" s="132"/>
      <c r="R127" s="132"/>
      <c r="S127" s="132"/>
      <c r="T127" s="132"/>
      <c r="U127" s="132"/>
    </row>
    <row r="128" spans="1:21" s="114" customFormat="1" ht="13.5" thickBot="1" x14ac:dyDescent="0.25">
      <c r="A128" s="161" t="str">
        <f t="shared" ref="A128" si="42">+A51</f>
        <v>Leistungskennzahlen</v>
      </c>
      <c r="B128" s="162"/>
      <c r="C128" s="162"/>
      <c r="D128" s="162"/>
      <c r="E128" s="162"/>
      <c r="F128" s="162"/>
      <c r="G128" s="162"/>
      <c r="H128" s="162"/>
      <c r="I128" s="162"/>
      <c r="J128" s="162"/>
      <c r="K128" s="163"/>
      <c r="L128" s="132"/>
      <c r="M128" s="132"/>
      <c r="N128" s="132"/>
      <c r="O128" s="132"/>
      <c r="P128" s="132"/>
      <c r="Q128" s="132"/>
      <c r="R128" s="132"/>
      <c r="S128" s="132"/>
      <c r="T128" s="132"/>
      <c r="U128" s="132"/>
    </row>
    <row r="129" spans="1:21" s="114" customFormat="1" x14ac:dyDescent="0.2">
      <c r="A129" s="184"/>
      <c r="B129" s="185"/>
      <c r="C129" s="185"/>
      <c r="D129" s="185"/>
      <c r="E129" s="185"/>
      <c r="F129" s="185"/>
      <c r="G129" s="185"/>
      <c r="H129" s="185"/>
      <c r="I129" s="185"/>
      <c r="J129" s="185"/>
      <c r="K129" s="186"/>
      <c r="L129" s="132"/>
      <c r="M129" s="132"/>
      <c r="N129" s="132"/>
      <c r="O129" s="132"/>
      <c r="P129" s="132"/>
      <c r="Q129" s="132"/>
      <c r="R129" s="132"/>
      <c r="S129" s="132"/>
      <c r="T129" s="132"/>
      <c r="U129" s="132"/>
    </row>
    <row r="130" spans="1:21" s="114" customFormat="1" x14ac:dyDescent="0.2">
      <c r="A130" s="187"/>
      <c r="B130" s="188"/>
      <c r="C130" s="188"/>
      <c r="D130" s="188"/>
      <c r="E130" s="188"/>
      <c r="F130" s="188"/>
      <c r="G130" s="188"/>
      <c r="H130" s="188"/>
      <c r="I130" s="188"/>
      <c r="J130" s="188"/>
      <c r="K130" s="189"/>
      <c r="L130" s="132"/>
      <c r="M130" s="132"/>
      <c r="N130" s="132"/>
      <c r="O130" s="132"/>
      <c r="P130" s="132"/>
      <c r="Q130" s="132"/>
      <c r="R130" s="132"/>
      <c r="S130" s="132"/>
      <c r="T130" s="132"/>
      <c r="U130" s="132"/>
    </row>
    <row r="131" spans="1:21" s="114" customFormat="1" x14ac:dyDescent="0.2">
      <c r="A131" s="187"/>
      <c r="B131" s="188"/>
      <c r="C131" s="188"/>
      <c r="D131" s="188"/>
      <c r="E131" s="188"/>
      <c r="F131" s="188"/>
      <c r="G131" s="188"/>
      <c r="H131" s="188"/>
      <c r="I131" s="188"/>
      <c r="J131" s="188"/>
      <c r="K131" s="189"/>
      <c r="L131" s="132"/>
      <c r="M131" s="132"/>
      <c r="N131" s="132"/>
      <c r="O131" s="132"/>
      <c r="P131" s="132"/>
      <c r="Q131" s="132"/>
      <c r="R131" s="132"/>
      <c r="S131" s="132"/>
      <c r="T131" s="132"/>
      <c r="U131" s="132"/>
    </row>
    <row r="132" spans="1:21" s="114" customFormat="1" x14ac:dyDescent="0.2">
      <c r="A132" s="187"/>
      <c r="B132" s="188"/>
      <c r="C132" s="188"/>
      <c r="D132" s="188"/>
      <c r="E132" s="188"/>
      <c r="F132" s="188"/>
      <c r="G132" s="188"/>
      <c r="H132" s="188"/>
      <c r="I132" s="188"/>
      <c r="J132" s="188"/>
      <c r="K132" s="189"/>
      <c r="L132" s="132"/>
      <c r="M132" s="132"/>
      <c r="N132" s="132"/>
      <c r="O132" s="132"/>
      <c r="P132" s="132"/>
      <c r="Q132" s="132"/>
      <c r="R132" s="132"/>
      <c r="S132" s="132"/>
      <c r="T132" s="132"/>
      <c r="U132" s="132"/>
    </row>
    <row r="133" spans="1:21" s="114" customFormat="1" x14ac:dyDescent="0.2">
      <c r="A133" s="187"/>
      <c r="B133" s="188"/>
      <c r="C133" s="188"/>
      <c r="D133" s="188"/>
      <c r="E133" s="188"/>
      <c r="F133" s="188"/>
      <c r="G133" s="188"/>
      <c r="H133" s="188"/>
      <c r="I133" s="188"/>
      <c r="J133" s="188"/>
      <c r="K133" s="189"/>
      <c r="L133" s="132"/>
      <c r="M133" s="132"/>
      <c r="N133" s="132"/>
      <c r="O133" s="132"/>
      <c r="P133" s="132"/>
      <c r="Q133" s="132"/>
      <c r="R133" s="132"/>
      <c r="S133" s="132"/>
      <c r="T133" s="132"/>
      <c r="U133" s="132"/>
    </row>
    <row r="134" spans="1:21" s="114" customFormat="1" x14ac:dyDescent="0.2">
      <c r="A134" s="187"/>
      <c r="B134" s="188"/>
      <c r="C134" s="188"/>
      <c r="D134" s="188"/>
      <c r="E134" s="188"/>
      <c r="F134" s="188"/>
      <c r="G134" s="188"/>
      <c r="H134" s="188"/>
      <c r="I134" s="188"/>
      <c r="J134" s="188"/>
      <c r="K134" s="189"/>
      <c r="L134" s="132"/>
      <c r="M134" s="132"/>
      <c r="N134" s="132"/>
      <c r="O134" s="132"/>
      <c r="P134" s="132"/>
      <c r="Q134" s="132"/>
      <c r="R134" s="132"/>
      <c r="S134" s="132"/>
      <c r="T134" s="132"/>
      <c r="U134" s="132"/>
    </row>
    <row r="135" spans="1:21" s="114" customFormat="1" x14ac:dyDescent="0.2">
      <c r="A135" s="187"/>
      <c r="B135" s="188"/>
      <c r="C135" s="188"/>
      <c r="D135" s="188"/>
      <c r="E135" s="188"/>
      <c r="F135" s="188"/>
      <c r="G135" s="188"/>
      <c r="H135" s="188"/>
      <c r="I135" s="188"/>
      <c r="J135" s="188"/>
      <c r="K135" s="189"/>
      <c r="L135" s="132"/>
      <c r="M135" s="132"/>
      <c r="N135" s="132"/>
      <c r="O135" s="132"/>
      <c r="P135" s="132"/>
      <c r="Q135" s="132"/>
      <c r="R135" s="132"/>
      <c r="S135" s="132"/>
      <c r="T135" s="132"/>
      <c r="U135" s="132"/>
    </row>
    <row r="136" spans="1:21" s="114" customFormat="1" x14ac:dyDescent="0.2">
      <c r="A136" s="187"/>
      <c r="B136" s="188"/>
      <c r="C136" s="188"/>
      <c r="D136" s="188"/>
      <c r="E136" s="188"/>
      <c r="F136" s="188"/>
      <c r="G136" s="188"/>
      <c r="H136" s="188"/>
      <c r="I136" s="188"/>
      <c r="J136" s="188"/>
      <c r="K136" s="189"/>
      <c r="L136" s="132"/>
      <c r="M136" s="132"/>
      <c r="N136" s="132"/>
      <c r="O136" s="132"/>
      <c r="P136" s="132"/>
      <c r="Q136" s="132"/>
      <c r="R136" s="132"/>
      <c r="S136" s="132"/>
      <c r="T136" s="132"/>
      <c r="U136" s="132"/>
    </row>
    <row r="137" spans="1:21" s="114" customFormat="1" x14ac:dyDescent="0.2">
      <c r="A137" s="187"/>
      <c r="B137" s="188"/>
      <c r="C137" s="188"/>
      <c r="D137" s="188"/>
      <c r="E137" s="188"/>
      <c r="F137" s="188"/>
      <c r="G137" s="188"/>
      <c r="H137" s="188"/>
      <c r="I137" s="188"/>
      <c r="J137" s="188"/>
      <c r="K137" s="189"/>
      <c r="L137" s="132"/>
      <c r="M137" s="132"/>
      <c r="N137" s="132"/>
      <c r="O137" s="132"/>
      <c r="P137" s="132"/>
      <c r="Q137" s="132"/>
      <c r="R137" s="132"/>
      <c r="S137" s="132"/>
      <c r="T137" s="132"/>
      <c r="U137" s="132"/>
    </row>
    <row r="138" spans="1:21" s="114" customFormat="1" ht="13.5" thickBot="1" x14ac:dyDescent="0.25">
      <c r="A138" s="190"/>
      <c r="B138" s="191"/>
      <c r="C138" s="191"/>
      <c r="D138" s="191"/>
      <c r="E138" s="191"/>
      <c r="F138" s="191"/>
      <c r="G138" s="191"/>
      <c r="H138" s="191"/>
      <c r="I138" s="191"/>
      <c r="J138" s="191"/>
      <c r="K138" s="192"/>
      <c r="L138" s="132"/>
      <c r="M138" s="132"/>
      <c r="N138" s="132"/>
      <c r="O138" s="132"/>
      <c r="P138" s="132"/>
      <c r="Q138" s="132"/>
      <c r="R138" s="132"/>
      <c r="S138" s="132"/>
      <c r="T138" s="132"/>
      <c r="U138" s="132"/>
    </row>
    <row r="139" spans="1:21" s="114" customFormat="1" ht="6.75" customHeight="1" thickBot="1" x14ac:dyDescent="0.25">
      <c r="A139" s="133"/>
      <c r="B139" s="134"/>
      <c r="C139" s="134"/>
      <c r="D139" s="134"/>
      <c r="E139" s="134"/>
      <c r="F139" s="134"/>
      <c r="G139" s="134"/>
      <c r="H139" s="134"/>
      <c r="I139" s="134"/>
      <c r="J139" s="134"/>
      <c r="K139" s="134"/>
    </row>
    <row r="140" spans="1:21" s="114" customFormat="1" ht="13.5" thickBot="1" x14ac:dyDescent="0.25">
      <c r="A140" s="181" t="s">
        <v>70</v>
      </c>
      <c r="B140" s="182"/>
      <c r="C140" s="182"/>
      <c r="D140" s="182"/>
      <c r="E140" s="182"/>
      <c r="F140" s="182"/>
      <c r="G140" s="182"/>
      <c r="H140" s="182"/>
      <c r="I140" s="182"/>
      <c r="J140" s="182"/>
      <c r="K140" s="183"/>
    </row>
    <row r="141" spans="1:21" s="114" customFormat="1" ht="12.75" customHeight="1" x14ac:dyDescent="0.2">
      <c r="A141" s="184"/>
      <c r="B141" s="185"/>
      <c r="C141" s="185"/>
      <c r="D141" s="185"/>
      <c r="E141" s="185"/>
      <c r="F141" s="185"/>
      <c r="G141" s="185"/>
      <c r="H141" s="185"/>
      <c r="I141" s="185"/>
      <c r="J141" s="185"/>
      <c r="K141" s="186"/>
    </row>
    <row r="142" spans="1:21" s="114" customFormat="1" x14ac:dyDescent="0.2">
      <c r="A142" s="187"/>
      <c r="B142" s="188"/>
      <c r="C142" s="188"/>
      <c r="D142" s="188"/>
      <c r="E142" s="188"/>
      <c r="F142" s="188"/>
      <c r="G142" s="188"/>
      <c r="H142" s="188"/>
      <c r="I142" s="188"/>
      <c r="J142" s="188"/>
      <c r="K142" s="189"/>
    </row>
    <row r="143" spans="1:21" s="114" customFormat="1" x14ac:dyDescent="0.2">
      <c r="A143" s="187"/>
      <c r="B143" s="188"/>
      <c r="C143" s="188"/>
      <c r="D143" s="188"/>
      <c r="E143" s="188"/>
      <c r="F143" s="188"/>
      <c r="G143" s="188"/>
      <c r="H143" s="188"/>
      <c r="I143" s="188"/>
      <c r="J143" s="188"/>
      <c r="K143" s="189"/>
    </row>
    <row r="144" spans="1:21" s="114" customFormat="1" x14ac:dyDescent="0.2">
      <c r="A144" s="187"/>
      <c r="B144" s="188"/>
      <c r="C144" s="188"/>
      <c r="D144" s="188"/>
      <c r="E144" s="188"/>
      <c r="F144" s="188"/>
      <c r="G144" s="188"/>
      <c r="H144" s="188"/>
      <c r="I144" s="188"/>
      <c r="J144" s="188"/>
      <c r="K144" s="189"/>
    </row>
    <row r="145" spans="1:11" s="114" customFormat="1" x14ac:dyDescent="0.2">
      <c r="A145" s="187"/>
      <c r="B145" s="188"/>
      <c r="C145" s="188"/>
      <c r="D145" s="188"/>
      <c r="E145" s="188"/>
      <c r="F145" s="188"/>
      <c r="G145" s="188"/>
      <c r="H145" s="188"/>
      <c r="I145" s="188"/>
      <c r="J145" s="188"/>
      <c r="K145" s="189"/>
    </row>
    <row r="146" spans="1:11" s="114" customFormat="1" x14ac:dyDescent="0.2">
      <c r="A146" s="187"/>
      <c r="B146" s="188"/>
      <c r="C146" s="188"/>
      <c r="D146" s="188"/>
      <c r="E146" s="188"/>
      <c r="F146" s="188"/>
      <c r="G146" s="188"/>
      <c r="H146" s="188"/>
      <c r="I146" s="188"/>
      <c r="J146" s="188"/>
      <c r="K146" s="189"/>
    </row>
    <row r="147" spans="1:11" s="114" customFormat="1" x14ac:dyDescent="0.2">
      <c r="A147" s="187"/>
      <c r="B147" s="188"/>
      <c r="C147" s="188"/>
      <c r="D147" s="188"/>
      <c r="E147" s="188"/>
      <c r="F147" s="188"/>
      <c r="G147" s="188"/>
      <c r="H147" s="188"/>
      <c r="I147" s="188"/>
      <c r="J147" s="188"/>
      <c r="K147" s="189"/>
    </row>
    <row r="148" spans="1:11" s="114" customFormat="1" x14ac:dyDescent="0.2">
      <c r="A148" s="187"/>
      <c r="B148" s="188"/>
      <c r="C148" s="188"/>
      <c r="D148" s="188"/>
      <c r="E148" s="188"/>
      <c r="F148" s="188"/>
      <c r="G148" s="188"/>
      <c r="H148" s="188"/>
      <c r="I148" s="188"/>
      <c r="J148" s="188"/>
      <c r="K148" s="189"/>
    </row>
    <row r="149" spans="1:11" s="114" customFormat="1" x14ac:dyDescent="0.2">
      <c r="A149" s="187"/>
      <c r="B149" s="188"/>
      <c r="C149" s="188"/>
      <c r="D149" s="188"/>
      <c r="E149" s="188"/>
      <c r="F149" s="188"/>
      <c r="G149" s="188"/>
      <c r="H149" s="188"/>
      <c r="I149" s="188"/>
      <c r="J149" s="188"/>
      <c r="K149" s="189"/>
    </row>
    <row r="150" spans="1:11" s="114" customFormat="1" x14ac:dyDescent="0.2">
      <c r="A150" s="187"/>
      <c r="B150" s="188"/>
      <c r="C150" s="188"/>
      <c r="D150" s="188"/>
      <c r="E150" s="188"/>
      <c r="F150" s="188"/>
      <c r="G150" s="188"/>
      <c r="H150" s="188"/>
      <c r="I150" s="188"/>
      <c r="J150" s="188"/>
      <c r="K150" s="189"/>
    </row>
    <row r="151" spans="1:11" s="114" customFormat="1" x14ac:dyDescent="0.2">
      <c r="A151" s="187"/>
      <c r="B151" s="188"/>
      <c r="C151" s="188"/>
      <c r="D151" s="188"/>
      <c r="E151" s="188"/>
      <c r="F151" s="188"/>
      <c r="G151" s="188"/>
      <c r="H151" s="188"/>
      <c r="I151" s="188"/>
      <c r="J151" s="188"/>
      <c r="K151" s="189"/>
    </row>
    <row r="152" spans="1:11" s="114" customFormat="1" x14ac:dyDescent="0.2">
      <c r="A152" s="187"/>
      <c r="B152" s="188"/>
      <c r="C152" s="188"/>
      <c r="D152" s="188"/>
      <c r="E152" s="188"/>
      <c r="F152" s="188"/>
      <c r="G152" s="188"/>
      <c r="H152" s="188"/>
      <c r="I152" s="188"/>
      <c r="J152" s="188"/>
      <c r="K152" s="189"/>
    </row>
    <row r="153" spans="1:11" s="114" customFormat="1" ht="13.5" thickBot="1" x14ac:dyDescent="0.25">
      <c r="A153" s="190"/>
      <c r="B153" s="191"/>
      <c r="C153" s="191"/>
      <c r="D153" s="191"/>
      <c r="E153" s="191"/>
      <c r="F153" s="191"/>
      <c r="G153" s="191"/>
      <c r="H153" s="191"/>
      <c r="I153" s="191"/>
      <c r="J153" s="191"/>
      <c r="K153" s="192"/>
    </row>
  </sheetData>
  <sheetProtection algorithmName="SHA-512" hashValue="y1DQk74ufO//pyos2LfhRdDkpYB4fDry/3U/rNcScNujS22ZuHnuvDsFHo6kFdO+uqq5YMfQu1n8O+aZjtTuYA==" saltValue="BEwJLG58D3sRa3dWr6qUoA==" spinCount="100000" sheet="1" formatCells="0" formatRows="0" insertRows="0" deleteRows="0" selectLockedCells="1"/>
  <protectedRanges>
    <protectedRange sqref="J52:J60 C44 J30 J25:J28 J18:J22 J8:J16 C1:C4 A52:B59 J46 A60:D60 G50:H50 J49:J50 A37:B40 J34:J42 D40 G60:H60 G40:H40 A47:B50" name="ungeschützter Bereich"/>
    <protectedRange sqref="A70 A107:A116 A118:A127 A129:A138 A72:A80 A83:A105 A141:A152" name="ungeschützter Bereich_3"/>
    <protectedRange sqref="C68:C69" name="ungeschützter Bereich_1_2"/>
    <protectedRange sqref="C30:D30" name="ungeschützter Bereich_18"/>
    <protectedRange sqref="G30:H30" name="ungeschützter Bereich_19"/>
    <protectedRange sqref="C37:D37" name="ungeschützter Bereich_21"/>
    <protectedRange sqref="C52:D59" name="ungeschützter Bereich_25"/>
    <protectedRange sqref="G52:H59" name="ungeschützter Bereich_26"/>
    <protectedRange sqref="G39:H39" name="ungeschützter Bereich_33"/>
    <protectedRange sqref="H34:H37" name="ungeschützter Bereich_44"/>
    <protectedRange sqref="C8:D9 C15:D16 C10:C14" name="ungeschützter Bereich_47"/>
    <protectedRange sqref="G8:H16" name="ungeschützter Bereich_48"/>
    <protectedRange sqref="C18:D22" name="ungeschützter Bereich_49"/>
    <protectedRange sqref="G18:H22" name="ungeschützter Bereich_50"/>
    <protectedRange sqref="C25:D28" name="ungeschützter Bereich_51"/>
    <protectedRange sqref="G25:H28" name="ungeschützter Bereich_52"/>
    <protectedRange sqref="G34:G36" name="ungeschützter Bereich_53"/>
    <protectedRange sqref="G37" name="ungeschützter Bereich_2_2"/>
    <protectedRange sqref="C38:D38" name="ungeschützter Bereich_2_3"/>
    <protectedRange sqref="G38:H38" name="ungeschützter Bereich_2_4"/>
    <protectedRange sqref="C41:D41" name="ungeschützter Bereich_54"/>
    <protectedRange sqref="G41:H41" name="ungeschützter Bereich_55"/>
    <protectedRange sqref="C42:C43" name="ungeschützter Bereich_56"/>
    <protectedRange sqref="C46:D46" name="ungeschützter Bereich_57"/>
    <protectedRange sqref="J47:J48 G47:H48 C47:D49" name="ungeschützter Bereich_1_9"/>
    <protectedRange sqref="G46:H46" name="ungeschützter Bereich_58"/>
    <protectedRange sqref="G49:H49" name="ungeschützter Bereich_1_10"/>
    <protectedRange sqref="D10:D14" name="ungeschützter Bereich_47_1"/>
  </protectedRanges>
  <mergeCells count="66">
    <mergeCell ref="A13:B13"/>
    <mergeCell ref="A14:B14"/>
    <mergeCell ref="A11:B11"/>
    <mergeCell ref="A12:B12"/>
    <mergeCell ref="A18:B18"/>
    <mergeCell ref="A15:B15"/>
    <mergeCell ref="A16:B16"/>
    <mergeCell ref="A17:B17"/>
    <mergeCell ref="A31:B31"/>
    <mergeCell ref="A34:B34"/>
    <mergeCell ref="A19:B19"/>
    <mergeCell ref="A71:K71"/>
    <mergeCell ref="A72:K79"/>
    <mergeCell ref="A20:B20"/>
    <mergeCell ref="A21:B21"/>
    <mergeCell ref="A25:B25"/>
    <mergeCell ref="A26:B26"/>
    <mergeCell ref="A27:B27"/>
    <mergeCell ref="A28:B28"/>
    <mergeCell ref="A29:B29"/>
    <mergeCell ref="A30:B30"/>
    <mergeCell ref="A22:B22"/>
    <mergeCell ref="A23:B23"/>
    <mergeCell ref="A24:B24"/>
    <mergeCell ref="L1:M5"/>
    <mergeCell ref="A8:B8"/>
    <mergeCell ref="A9:B9"/>
    <mergeCell ref="A10:B10"/>
    <mergeCell ref="A1:B1"/>
    <mergeCell ref="C1:K1"/>
    <mergeCell ref="A2:B2"/>
    <mergeCell ref="G2:K2"/>
    <mergeCell ref="C5:E5"/>
    <mergeCell ref="G5:J5"/>
    <mergeCell ref="C4:F4"/>
    <mergeCell ref="G4:K4"/>
    <mergeCell ref="A7:K7"/>
    <mergeCell ref="C2:D2"/>
    <mergeCell ref="A32:K32"/>
    <mergeCell ref="A33:K33"/>
    <mergeCell ref="I61:K61"/>
    <mergeCell ref="A62:C62"/>
    <mergeCell ref="E62:H62"/>
    <mergeCell ref="I62:K64"/>
    <mergeCell ref="E63:H63"/>
    <mergeCell ref="E64:H64"/>
    <mergeCell ref="C34:E36"/>
    <mergeCell ref="A35:B35"/>
    <mergeCell ref="A36:B36"/>
    <mergeCell ref="A44:K44"/>
    <mergeCell ref="A45:K45"/>
    <mergeCell ref="A50:K50"/>
    <mergeCell ref="A51:K51"/>
    <mergeCell ref="A140:K140"/>
    <mergeCell ref="A141:K153"/>
    <mergeCell ref="A65:K66"/>
    <mergeCell ref="A68:B68"/>
    <mergeCell ref="C68:K68"/>
    <mergeCell ref="A69:B69"/>
    <mergeCell ref="A81:K81"/>
    <mergeCell ref="C69:D69"/>
    <mergeCell ref="F69:K69"/>
    <mergeCell ref="A129:K138"/>
    <mergeCell ref="A83:K105"/>
    <mergeCell ref="A107:K116"/>
    <mergeCell ref="A118:K127"/>
  </mergeCells>
  <dataValidations disablePrompts="1" count="4">
    <dataValidation type="list" allowBlank="1" showInputMessage="1" showErrorMessage="1" sqref="C3">
      <formula1>"Nein,Ja"</formula1>
    </dataValidation>
    <dataValidation type="list" allowBlank="1" showInputMessage="1" showErrorMessage="1" sqref="C2:D2">
      <formula1>$AB$9:$AB$24</formula1>
    </dataValidation>
    <dataValidation type="whole" allowBlank="1" showInputMessage="1" showErrorMessage="1" errorTitle="Zahleneingabe erforderlich" error="In diesem Feld dürfen ausschließlich Zahlen eingetragen werden. " sqref="C43">
      <formula1>0</formula1>
      <formula2>10000000</formula2>
    </dataValidation>
    <dataValidation type="list" allowBlank="1" showInputMessage="1" showErrorMessage="1" sqref="E3">
      <formula1>$AB$2:$AB$3</formula1>
    </dataValidation>
  </dataValidations>
  <pageMargins left="0.86614173228346458" right="0.55118110236220474" top="0.70866141732283472" bottom="0.39370078740157483" header="0.35433070866141736" footer="0.23622047244094491"/>
  <pageSetup paperSize="9" scale="72" fitToHeight="0" orientation="portrait" r:id="rId1"/>
  <headerFooter alignWithMargins="0">
    <oddHeader>&amp;RStand: 06.03.2024</oddHeader>
  </headerFooter>
  <rowBreaks count="1" manualBreakCount="1">
    <brk id="67" max="16383" man="1"/>
  </rowBreaks>
  <colBreaks count="2" manualBreakCount="2">
    <brk id="11" max="1048575" man="1"/>
    <brk id="21" max="1048575" man="1"/>
  </colBreaks>
  <ignoredErrors>
    <ignoredError sqref="E17 I17 I23:I24 I29 I31 E29" formula="1"/>
    <ignoredError sqref="J47:K48 C47:D48 E47:E48 F47:F48" evalError="1"/>
    <ignoredError sqref="I47:I48 G47:H48" evalError="1"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Managementreport</vt:lpstr>
      <vt:lpstr>Managementreport!abc</vt:lpstr>
      <vt:lpstr>Managementreport!Druckbereich</vt:lpstr>
      <vt:lpstr>Managementreport!Print_Area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Heins, Jasmin (SKUMS)</dc:creator>
  <cp:lastModifiedBy>Nele Skrzypczak</cp:lastModifiedBy>
  <cp:lastPrinted>2023-09-27T12:18:47Z</cp:lastPrinted>
  <dcterms:created xsi:type="dcterms:W3CDTF">2021-10-07T13:00:50Z</dcterms:created>
  <dcterms:modified xsi:type="dcterms:W3CDTF">2024-09-02T10:30:44Z</dcterms:modified>
</cp:coreProperties>
</file>